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Fsv400\総務課\財政いろいろ\03公営企業・三セク\R07\【R8.1.30期限】公営企業に係る経営比較分析表（令和6年度決算）の分析について\確認事項\R8.2.26送付\"/>
    </mc:Choice>
  </mc:AlternateContent>
  <xr:revisionPtr revIDLastSave="0" documentId="13_ncr:1_{CE69B02F-F74E-4B97-9357-55AF73E02F26}" xr6:coauthVersionLast="47" xr6:coauthVersionMax="47" xr10:uidLastSave="{00000000-0000-0000-0000-000000000000}"/>
  <workbookProtection workbookAlgorithmName="SHA-512" workbookHashValue="ZcXsHYnunTxkho+1GCqNpZ9cPjyn0xq13zLHumA1bDZq48AO1uyXmV086xCeONaQaAhgr8aI1O83upLHtHFV2g==" workbookSaltValue="SwJlJEBSZGhpljW2Met68w=="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85" i="4"/>
  <c r="E85" i="4"/>
  <c r="BB10" i="4"/>
  <c r="AT10" i="4"/>
  <c r="AL10" i="4"/>
  <c r="W10" i="4"/>
  <c r="I10" i="4"/>
  <c r="B10" i="4"/>
  <c r="BB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<sst xmlns="http://schemas.openxmlformats.org/spreadsheetml/2006/main" count="228" uniqueCount="112">
  <si>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</si>
  <si>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</si>
  <si>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</si>
  <si>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</si>
  <si>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</si>
  <si>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</si>
  <si>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</si>
  <si>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</si>
  <si>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</si>
  <si>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</si>
  <si>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</si>
  <si>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</si>
  <si>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</si>
  <si>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</si>
  <si>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</si>
  <si>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</si>
  <si>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</si>
  <si>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</si>
  <si>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</si>
  <si>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</si>
  <si>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</si>
  <si>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</si>
  <si>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</si>
  <si>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</si>
  <si>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</si>
  <si>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</si>
  <si>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</si>
  <si>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</si>
  <si>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</si>
  <si>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</si>
  <si>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</si>
  <si>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</si>
  <si>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</si>
  <si>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</si>
  <si>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</si>
  <si>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</si>
  <si>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</si>
  <si>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</si>
  <si>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</si>
  <si>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</si>
  <si>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</si>
  <si>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</si>
  <si>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</si>
  <si>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</si>
  <si>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</si>
  <si>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</si>
  <si>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</si>
  <si>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</si>
  <si>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</si>
  <si>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</si>
  <si>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</si>
  <si>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</si>
  <si>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</si>
  <si>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</si>
  <si>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</si>
  <si>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</si>
  <si>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</si>
  <si>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</si>
  <si>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</si>
  <si>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</si>
  <si>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</si>
  <si>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</si>
  <si>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</si>
  <si>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</si>
  <si>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</si>
  <si>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</si>
  <si>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</si>
  <si>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</si>
  <si>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</si>
  <si>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</si>
  <si>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</si>
  <si>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</si>
  <si>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</si>
  <si>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</si>
  <si>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</si>
  <si>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</si>
  <si>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</si>
  <si>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</si>
  <si>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</si>
  <si>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</si>
  <si>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</si>
  <si>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</si>
  <si>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</si>
  <si>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</si>
  <si>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</si>
  <si>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</si>
  <si>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</si>
  <si>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</si>
  <si>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</si>
  <si>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</si>
  <si>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</si>
  <si>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</si>
  <si>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</si>
  <si>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阿智村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</si>
  <si>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</si>
  <si>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</si>
  <si>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</si>
  <si>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</si>
  <si>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</si>
  <si>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</si>
  <si>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</si>
  <si>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</si>
  <si>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</si>
  <si>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</si>
  <si>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</si>
  <si>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</si>
  <si>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</si>
  <si>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</si>
  <si>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</si>
  <si>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①有形固定資産減価償却率は、近年比率が上昇しており、老朽化資産が年々増加傾向にあります。今後、更新計画に基づく着実な施設・管路等を更新してまいります。
②管路経年化率は、昨年に引き続き管路の経年化率が伸びています。これは、管路更新速度が追い付いていないことを意味しています。管路においても更新計画に沿って対応してまいります。
③管路更新率は、類似団体平均値、全国平均値より下回っています。昨年に引き続き、管路更新の更新スピードが遅い状態であり、アセットマネジメントや経営戦略を基に立てた更新計画に沿って、今以上に施設改修や管路更新に取り組む必要があります。</t>
    <rPh sb="1" eb="7">
      <t>ユウケイコテイシサン</t>
    </rPh>
    <rPh sb="7" eb="12">
      <t>ゲンカショウキャクリツ</t>
    </rPh>
    <rPh sb="14" eb="18">
      <t>キンネンヒリツ</t>
    </rPh>
    <rPh sb="19" eb="21">
      <t>ジョウショウ</t>
    </rPh>
    <rPh sb="26" eb="31">
      <t>ロウキュウカシサン</t>
    </rPh>
    <rPh sb="32" eb="34">
      <t>ネンネン</t>
    </rPh>
    <rPh sb="34" eb="38">
      <t>ゾウカケイコウ</t>
    </rPh>
    <rPh sb="44" eb="46">
      <t>コンゴ</t>
    </rPh>
    <rPh sb="47" eb="51">
      <t>コウシンケイカク</t>
    </rPh>
    <rPh sb="52" eb="53">
      <t>モト</t>
    </rPh>
    <rPh sb="55" eb="57">
      <t>チャクジツ</t>
    </rPh>
    <rPh sb="58" eb="60">
      <t>シセツ</t>
    </rPh>
    <rPh sb="61" eb="64">
      <t>カンロトウ</t>
    </rPh>
    <rPh sb="65" eb="67">
      <t>コウシン</t>
    </rPh>
    <rPh sb="77" eb="83">
      <t>カンロケイネンカリツ</t>
    </rPh>
    <rPh sb="85" eb="87">
      <t>サクネン</t>
    </rPh>
    <rPh sb="88" eb="89">
      <t>ヒ</t>
    </rPh>
    <rPh sb="90" eb="91">
      <t>ツヅ</t>
    </rPh>
    <rPh sb="92" eb="94">
      <t>カンロ</t>
    </rPh>
    <rPh sb="95" eb="99">
      <t>ケイネンカリツ</t>
    </rPh>
    <rPh sb="100" eb="101">
      <t>ノ</t>
    </rPh>
    <rPh sb="111" eb="117">
      <t>カンロコウシンソクド</t>
    </rPh>
    <rPh sb="137" eb="139">
      <t>カンロ</t>
    </rPh>
    <rPh sb="144" eb="148">
      <t>コウシンケイカク</t>
    </rPh>
    <rPh sb="149" eb="150">
      <t>ソ</t>
    </rPh>
    <rPh sb="152" eb="154">
      <t>タイオウ</t>
    </rPh>
    <rPh sb="214" eb="215">
      <t>オソ</t>
    </rPh>
    <rPh sb="216" eb="218">
      <t>ジョウタイ</t>
    </rPh>
    <rPh sb="233" eb="237">
      <t>ケイエイセンリャク</t>
    </rPh>
    <rPh sb="238" eb="239">
      <t>モト</t>
    </rPh>
    <rPh sb="240" eb="241">
      <t>タ</t>
    </rPh>
    <rPh sb="243" eb="247">
      <t>コウシンケイカク</t>
    </rPh>
    <rPh sb="248" eb="249">
      <t>ソ</t>
    </rPh>
    <rPh sb="252" eb="255">
      <t>イマイジョウ</t>
    </rPh>
    <rPh sb="256" eb="260">
      <t>シセツカイシュウ</t>
    </rPh>
    <rPh sb="261" eb="265">
      <t>カンロコウシン</t>
    </rPh>
    <rPh sb="266" eb="267">
      <t>ト</t>
    </rPh>
    <rPh sb="268" eb="269">
      <t>ク</t>
    </rPh>
    <rPh sb="270" eb="272">
      <t>ヒツヨウ</t>
    </rPh>
    <phoneticPr fontId="4"/>
  </si>
  <si>
    <t>現在の水道事業の経営状況は依然厳しく、急速な人口減少に伴うサービス需要の減少や水需要の変化、施設の老朽化に伴う更新需要の増大など課題は山積しています。
このような中、平成29年度にアセットマネジメント令和6年度に阿智村水道事業経営戦略策定更新を行い、中長期的な視点に基づいた水道事業の持続や更新計画に沿った施設・管路更新を行ってまいります。
また、公営企業に携わる人材確保の困難は、将来的なインフラの維持・管理の質の低下に直結するため、働き方改革や待遇改善、先進技術の活用を組み合わせた抜本的な見直しが求められます。
近年の職員給与費の増加や物価高騰による営業費用の増加の影響は、原材料や人件費の高騰は続く見通しであり、コスト上昇に対応できる経営体制への構造転換が不可欠となっています。 
今後も、安心・安全な供給のために、令和8年4月には料金改定を行い、持続可能な事業運営を展開してまいります。また、今後も住民との合意形成を図りながら、水道事業の基盤強化を目指し、安心安全かつ持続可能な事業運営を実施できるように進めてまいります。</t>
    <rPh sb="0" eb="2">
      <t>ゲンザイ</t>
    </rPh>
    <rPh sb="3" eb="7">
      <t>スイドウジギョウ</t>
    </rPh>
    <rPh sb="8" eb="10">
      <t>ケイエイ</t>
    </rPh>
    <rPh sb="10" eb="12">
      <t>ジョウキョウ</t>
    </rPh>
    <rPh sb="13" eb="16">
      <t>イゼンキビ</t>
    </rPh>
    <rPh sb="19" eb="21">
      <t>キュウソク</t>
    </rPh>
    <rPh sb="22" eb="26">
      <t>ジンコウゲンショウ</t>
    </rPh>
    <rPh sb="27" eb="28">
      <t>トモナ</t>
    </rPh>
    <rPh sb="33" eb="35">
      <t>ジュヨウ</t>
    </rPh>
    <rPh sb="36" eb="38">
      <t>ゲンショウ</t>
    </rPh>
    <rPh sb="39" eb="42">
      <t>ミズジュヨウ</t>
    </rPh>
    <rPh sb="43" eb="45">
      <t>ヘンカ</t>
    </rPh>
    <rPh sb="46" eb="48">
      <t>シセツ</t>
    </rPh>
    <rPh sb="49" eb="52">
      <t>ロウキュウカ</t>
    </rPh>
    <rPh sb="53" eb="54">
      <t>トモナ</t>
    </rPh>
    <rPh sb="55" eb="59">
      <t>コウシンジュヨウ</t>
    </rPh>
    <rPh sb="60" eb="62">
      <t>ゾウダイ</t>
    </rPh>
    <rPh sb="64" eb="66">
      <t>カダイ</t>
    </rPh>
    <rPh sb="67" eb="69">
      <t>サンセキ</t>
    </rPh>
    <rPh sb="81" eb="82">
      <t>ナカ</t>
    </rPh>
    <rPh sb="83" eb="85">
      <t>ヘイセイ</t>
    </rPh>
    <rPh sb="87" eb="89">
      <t>ネンド</t>
    </rPh>
    <rPh sb="100" eb="102">
      <t>レイワ</t>
    </rPh>
    <rPh sb="103" eb="105">
      <t>ネンド</t>
    </rPh>
    <rPh sb="106" eb="113">
      <t>アチムラスイドウジギョウ</t>
    </rPh>
    <rPh sb="113" eb="119">
      <t>ケイエイセンリャクサクテイ</t>
    </rPh>
    <rPh sb="119" eb="121">
      <t>コウシン</t>
    </rPh>
    <rPh sb="122" eb="123">
      <t>オコナ</t>
    </rPh>
    <rPh sb="125" eb="129">
      <t>チュウチョウキテキ</t>
    </rPh>
    <rPh sb="130" eb="132">
      <t>シテン</t>
    </rPh>
    <rPh sb="133" eb="134">
      <t>モト</t>
    </rPh>
    <rPh sb="137" eb="141">
      <t>スイドウジギョウ</t>
    </rPh>
    <rPh sb="142" eb="144">
      <t>ジゾク</t>
    </rPh>
    <rPh sb="145" eb="149">
      <t>コウシンケイカク</t>
    </rPh>
    <rPh sb="150" eb="151">
      <t>ソ</t>
    </rPh>
    <rPh sb="161" eb="162">
      <t>オコナ</t>
    </rPh>
    <rPh sb="174" eb="178">
      <t>コウエイキギョウ</t>
    </rPh>
    <rPh sb="179" eb="180">
      <t>タズサ</t>
    </rPh>
    <rPh sb="251" eb="252">
      <t>モト</t>
    </rPh>
    <rPh sb="259" eb="261">
      <t>キンネン</t>
    </rPh>
    <rPh sb="262" eb="267">
      <t>ショクインキュウヨヒ</t>
    </rPh>
    <rPh sb="268" eb="270">
      <t>ゾウカ</t>
    </rPh>
    <rPh sb="271" eb="275">
      <t>ブッカコウトウ</t>
    </rPh>
    <rPh sb="278" eb="282">
      <t>エイギョウヒヨウ</t>
    </rPh>
    <rPh sb="283" eb="285">
      <t>ゾウカ</t>
    </rPh>
    <rPh sb="286" eb="288">
      <t>エイキョウ</t>
    </rPh>
    <rPh sb="345" eb="347">
      <t>コンゴ</t>
    </rPh>
    <rPh sb="349" eb="351">
      <t>アンシン</t>
    </rPh>
    <rPh sb="352" eb="354">
      <t>アンゼン</t>
    </rPh>
    <rPh sb="355" eb="357">
      <t>キョウキュウ</t>
    </rPh>
    <rPh sb="362" eb="364">
      <t>レイワ</t>
    </rPh>
    <rPh sb="365" eb="366">
      <t>ネン</t>
    </rPh>
    <rPh sb="370" eb="374">
      <t>リョウキンカイテイ</t>
    </rPh>
    <rPh sb="375" eb="376">
      <t>オコナ</t>
    </rPh>
    <phoneticPr fontId="4"/>
  </si>
  <si>
    <t>①経常収支比率は、経営戦略の見直しやDX化に伴う費用の増加に伴い、100％を切る赤字経営に陥りましたが、令和8年度からの料金改定に伴い料金収入が増加する見込みです。今後の推移に注意して健全な経営を目指します。
②累積欠損比率は、金額が発生している以上、経営は健全と言えないため、解消できるよう検討・対応を目指します。
③流動比率は類似団体の平均値を下回っていますが、180％以上のため短期債務にに対する支払い能力は良好と言えます。
④企業債残高対給水収益比率は、据え置きになっていた償還が始ったことによる増となります。今後も投資規模の適正化・将来の負担軽減のためにも計画的かつ効率よく施設改修等を行っていきます。
⑤料金回収率は、100％を下回り、給水に係る費用が給水収益以外で賄われていることを意味します。令和8年4月からの料金改定により回収率の向上が見込まれると思います。
⑥給水原価は、類似団体平均値と比較して低い水準を示しているが、供給単価の見直しとともに、引き続き経費節減に努めます。
⑦施設利用率は、給水人口の減少傾向にあることを踏まえると、今後の水需要によって施設規模・施設統合など検討してまいります。
⑧有収率は、施設の老朽化により浄水場で漏水があり低い数値を示していますが、今後も引き続き、有収率の向上に努めます。</t>
    <rPh sb="1" eb="7">
      <t>ケイジョウシュウシヒリツ</t>
    </rPh>
    <rPh sb="9" eb="13">
      <t>ケイエイセンリャク</t>
    </rPh>
    <rPh sb="14" eb="16">
      <t>ミナオ</t>
    </rPh>
    <rPh sb="20" eb="21">
      <t>カ</t>
    </rPh>
    <rPh sb="22" eb="23">
      <t>トモナ</t>
    </rPh>
    <rPh sb="24" eb="26">
      <t>ヒヨウ</t>
    </rPh>
    <rPh sb="27" eb="29">
      <t>ゾウカ</t>
    </rPh>
    <rPh sb="30" eb="31">
      <t>トモナ</t>
    </rPh>
    <rPh sb="36" eb="39">
      <t>パーセントヲキ</t>
    </rPh>
    <rPh sb="40" eb="44">
      <t>アカジケイエイ</t>
    </rPh>
    <rPh sb="45" eb="46">
      <t>オチイ</t>
    </rPh>
    <rPh sb="52" eb="54">
      <t>レイワ</t>
    </rPh>
    <rPh sb="55" eb="57">
      <t>ネンド</t>
    </rPh>
    <rPh sb="60" eb="64">
      <t>リョウキンカイテイ</t>
    </rPh>
    <rPh sb="65" eb="66">
      <t>トモナ</t>
    </rPh>
    <rPh sb="67" eb="71">
      <t>リョウキンシュウニュウ</t>
    </rPh>
    <rPh sb="72" eb="74">
      <t>ゾウカ</t>
    </rPh>
    <rPh sb="76" eb="78">
      <t>ミコ</t>
    </rPh>
    <rPh sb="82" eb="84">
      <t>コンゴ</t>
    </rPh>
    <rPh sb="85" eb="87">
      <t>スイイ</t>
    </rPh>
    <rPh sb="88" eb="90">
      <t>チュウイ</t>
    </rPh>
    <rPh sb="92" eb="94">
      <t>ケンゼン</t>
    </rPh>
    <rPh sb="95" eb="97">
      <t>ケイエイ</t>
    </rPh>
    <rPh sb="98" eb="100">
      <t>メザ</t>
    </rPh>
    <rPh sb="106" eb="112">
      <t>ルイセキケッソンヒリツ</t>
    </rPh>
    <rPh sb="114" eb="116">
      <t>キンガク</t>
    </rPh>
    <rPh sb="117" eb="119">
      <t>ハッセイ</t>
    </rPh>
    <rPh sb="123" eb="125">
      <t>イジョウ</t>
    </rPh>
    <rPh sb="126" eb="128">
      <t>ケイエイ</t>
    </rPh>
    <rPh sb="129" eb="131">
      <t>ケンゼン</t>
    </rPh>
    <rPh sb="132" eb="133">
      <t>イ</t>
    </rPh>
    <rPh sb="139" eb="141">
      <t>カイショウ</t>
    </rPh>
    <rPh sb="146" eb="148">
      <t>ケントウ</t>
    </rPh>
    <rPh sb="149" eb="151">
      <t>タイオウ</t>
    </rPh>
    <rPh sb="152" eb="154">
      <t>メザ</t>
    </rPh>
    <rPh sb="160" eb="164">
      <t>リュウドウヒリツ</t>
    </rPh>
    <rPh sb="165" eb="169">
      <t>ルイジダンタイ</t>
    </rPh>
    <rPh sb="170" eb="173">
      <t>ヘイキンチ</t>
    </rPh>
    <rPh sb="174" eb="176">
      <t>シタマワ</t>
    </rPh>
    <rPh sb="187" eb="189">
      <t>イジョウ</t>
    </rPh>
    <rPh sb="192" eb="196">
      <t>タンキサイム</t>
    </rPh>
    <rPh sb="198" eb="199">
      <t>タイ</t>
    </rPh>
    <rPh sb="201" eb="203">
      <t>シハラ</t>
    </rPh>
    <rPh sb="204" eb="206">
      <t>ノウリョク</t>
    </rPh>
    <rPh sb="207" eb="209">
      <t>リョウコウ</t>
    </rPh>
    <rPh sb="210" eb="211">
      <t>イ</t>
    </rPh>
    <rPh sb="217" eb="220">
      <t>キギョウサイ</t>
    </rPh>
    <rPh sb="220" eb="222">
      <t>ザンダカ</t>
    </rPh>
    <rPh sb="222" eb="225">
      <t>タイキュウスイ</t>
    </rPh>
    <rPh sb="225" eb="229">
      <t>シュウエキヒリツ</t>
    </rPh>
    <rPh sb="231" eb="232">
      <t>ス</t>
    </rPh>
    <rPh sb="233" eb="234">
      <t>オ</t>
    </rPh>
    <rPh sb="241" eb="243">
      <t>ショウカン</t>
    </rPh>
    <rPh sb="244" eb="245">
      <t>ハジ</t>
    </rPh>
    <rPh sb="252" eb="253">
      <t>ゾウ</t>
    </rPh>
    <rPh sb="259" eb="261">
      <t>コンゴ</t>
    </rPh>
    <rPh sb="262" eb="266">
      <t>トウシキボ</t>
    </rPh>
    <rPh sb="267" eb="270">
      <t>テキセイカ</t>
    </rPh>
    <rPh sb="271" eb="273">
      <t>ショウライ</t>
    </rPh>
    <rPh sb="274" eb="278">
      <t>フタンケイゲン</t>
    </rPh>
    <rPh sb="283" eb="286">
      <t>ケイカクテキ</t>
    </rPh>
    <rPh sb="288" eb="290">
      <t>コウリツ</t>
    </rPh>
    <rPh sb="292" eb="296">
      <t>シセツカイシュウ</t>
    </rPh>
    <rPh sb="296" eb="297">
      <t>トウ</t>
    </rPh>
    <rPh sb="308" eb="313">
      <t>リョウキンカイシュウリツ</t>
    </rPh>
    <rPh sb="320" eb="322">
      <t>シタマワ</t>
    </rPh>
    <rPh sb="324" eb="326">
      <t>キュウスイ</t>
    </rPh>
    <rPh sb="327" eb="328">
      <t>カカ</t>
    </rPh>
    <rPh sb="329" eb="331">
      <t>ヒヨウ</t>
    </rPh>
    <rPh sb="332" eb="336">
      <t>キュウスイシュウエキ</t>
    </rPh>
    <rPh sb="336" eb="338">
      <t>イガイ</t>
    </rPh>
    <rPh sb="339" eb="340">
      <t>マカナ</t>
    </rPh>
    <rPh sb="348" eb="350">
      <t>イミ</t>
    </rPh>
    <rPh sb="354" eb="356">
      <t>レイワ</t>
    </rPh>
    <rPh sb="357" eb="358">
      <t>ネン</t>
    </rPh>
    <rPh sb="359" eb="360">
      <t>ガツ</t>
    </rPh>
    <rPh sb="363" eb="367">
      <t>リョウキンカイテイ</t>
    </rPh>
    <rPh sb="370" eb="373">
      <t>カイシュウリツ</t>
    </rPh>
    <rPh sb="374" eb="376">
      <t>コウジョウ</t>
    </rPh>
    <rPh sb="377" eb="379">
      <t>ミコ</t>
    </rPh>
    <rPh sb="383" eb="384">
      <t>オモ</t>
    </rPh>
    <rPh sb="390" eb="394">
      <t>キュウスイゲンカ</t>
    </rPh>
    <rPh sb="396" eb="400">
      <t>ルイジダンタイ</t>
    </rPh>
    <rPh sb="400" eb="403">
      <t>ヘイキンチ</t>
    </rPh>
    <rPh sb="404" eb="406">
      <t>ヒカク</t>
    </rPh>
    <rPh sb="408" eb="409">
      <t>ヒク</t>
    </rPh>
    <rPh sb="410" eb="412">
      <t>スイジュン</t>
    </rPh>
    <rPh sb="413" eb="414">
      <t>シメ</t>
    </rPh>
    <rPh sb="420" eb="424">
      <t>キョウキュウタンカ</t>
    </rPh>
    <rPh sb="425" eb="427">
      <t>ミナオ</t>
    </rPh>
    <rPh sb="433" eb="434">
      <t>ヒ</t>
    </rPh>
    <rPh sb="435" eb="436">
      <t>ツヅ</t>
    </rPh>
    <rPh sb="437" eb="441">
      <t>ケイヒセツゲン</t>
    </rPh>
    <rPh sb="442" eb="443">
      <t>ツト</t>
    </rPh>
    <rPh sb="449" eb="454">
      <t>シセツリヨウリツ</t>
    </rPh>
    <rPh sb="456" eb="460">
      <t>キュウスイジンコウ</t>
    </rPh>
    <rPh sb="461" eb="465">
      <t>ゲンショウケイコウ</t>
    </rPh>
    <rPh sb="471" eb="472">
      <t>フ</t>
    </rPh>
    <rPh sb="477" eb="479">
      <t>コンゴ</t>
    </rPh>
    <rPh sb="480" eb="483">
      <t>ミズジュヨウ</t>
    </rPh>
    <rPh sb="487" eb="491">
      <t>シセツキボ</t>
    </rPh>
    <rPh sb="492" eb="496">
      <t>シセツトウゴウ</t>
    </rPh>
    <rPh sb="498" eb="500">
      <t>ケントウ</t>
    </rPh>
    <rPh sb="510" eb="513">
      <t>ユウシュウリツ</t>
    </rPh>
    <rPh sb="515" eb="517">
      <t>シセツ</t>
    </rPh>
    <rPh sb="518" eb="521">
      <t>ロウキュウカ</t>
    </rPh>
    <rPh sb="524" eb="527">
      <t>ジョウスイジョウ</t>
    </rPh>
    <rPh sb="528" eb="530">
      <t>ロウスイ</t>
    </rPh>
    <rPh sb="533" eb="534">
      <t>ヒク</t>
    </rPh>
    <rPh sb="535" eb="537">
      <t>スウチ</t>
    </rPh>
    <rPh sb="538" eb="539">
      <t>シメ</t>
    </rPh>
    <rPh sb="546" eb="548">
      <t>コンゴ</t>
    </rPh>
    <rPh sb="549" eb="550">
      <t>ヒ</t>
    </rPh>
    <rPh sb="551" eb="552">
      <t>ツヅ</t>
    </rPh>
    <rPh sb="554" eb="557">
      <t>ユウシュウリツ</t>
    </rPh>
    <rPh sb="558" eb="560">
      <t>コウジョウ</t>
    </rPh>
    <rPh sb="561" eb="56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</si>
</sst>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0.35</c:v>
                </c:pt>
                <c:pt idx="1">
                  <c:v>0.4</c:v>
                </c:pt>
                <c:pt idx="2">
                  <c:v>0.39</c:v>
                </c:pt>
                <c:pt idx="3">
                  <c:v>0.44</c:v>
                </c:pt>
                <c:pt idx="4">
                  <c:v>0.47</c:v>
                </c:pt>
              </c:numCache>
            </c:numRef>
          </c:val>
          <c:extLst>
            <c:ext xmlns:c16="http://schemas.microsoft.com/office/drawing/2014/chart" uri="{C3380CC4-5D6E-409C-BE32-E72D297353CC}">
              <c16:uniqueId val="{00000000-C7F0-4B30-BCE2-1AF68DF6523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C7F0-4B30-BCE2-1AF68DF6523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57.61</c:v>
                </c:pt>
                <c:pt idx="1">
                  <c:v>56.47</c:v>
                </c:pt>
                <c:pt idx="2">
                  <c:v>58.49</c:v>
                </c:pt>
                <c:pt idx="3">
                  <c:v>59.3</c:v>
                </c:pt>
                <c:pt idx="4">
                  <c:v>64.88</c:v>
                </c:pt>
              </c:numCache>
            </c:numRef>
          </c:val>
          <c:extLst>
            <c:ext xmlns:c16="http://schemas.microsoft.com/office/drawing/2014/chart" uri="{C3380CC4-5D6E-409C-BE32-E72D297353CC}">
              <c16:uniqueId val="{00000000-DCAA-4431-9AF9-0EEF97D8FD9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DCAA-4431-9AF9-0EEF97D8FD9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83.89</c:v>
                </c:pt>
                <c:pt idx="1">
                  <c:v>84.68</c:v>
                </c:pt>
                <c:pt idx="2">
                  <c:v>84.79</c:v>
                </c:pt>
                <c:pt idx="3">
                  <c:v>85.69</c:v>
                </c:pt>
                <c:pt idx="4">
                  <c:v>76.040000000000006</c:v>
                </c:pt>
              </c:numCache>
            </c:numRef>
          </c:val>
          <c:extLst>
            <c:ext xmlns:c16="http://schemas.microsoft.com/office/drawing/2014/chart" uri="{C3380CC4-5D6E-409C-BE32-E72D297353CC}">
              <c16:uniqueId val="{00000000-314E-4C8A-91A6-43523EC0975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314E-4C8A-91A6-43523EC0975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104.54</c:v>
                </c:pt>
                <c:pt idx="1">
                  <c:v>105.01</c:v>
                </c:pt>
                <c:pt idx="2">
                  <c:v>104.4</c:v>
                </c:pt>
                <c:pt idx="3">
                  <c:v>101.41</c:v>
                </c:pt>
                <c:pt idx="4">
                  <c:v>95.55</c:v>
                </c:pt>
              </c:numCache>
            </c:numRef>
          </c:val>
          <c:extLst>
            <c:ext xmlns:c16="http://schemas.microsoft.com/office/drawing/2014/chart" uri="{C3380CC4-5D6E-409C-BE32-E72D297353CC}">
              <c16:uniqueId val="{00000000-E64D-4B15-987A-8CF2C16B4D4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E64D-4B15-987A-8CF2C16B4D4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21.12</c:v>
                </c:pt>
                <c:pt idx="1">
                  <c:v>25.44</c:v>
                </c:pt>
                <c:pt idx="2">
                  <c:v>29.31</c:v>
                </c:pt>
                <c:pt idx="3">
                  <c:v>32.99</c:v>
                </c:pt>
                <c:pt idx="4">
                  <c:v>36.380000000000003</c:v>
                </c:pt>
              </c:numCache>
            </c:numRef>
          </c:val>
          <c:extLst>
            <c:ext xmlns:c16="http://schemas.microsoft.com/office/drawing/2014/chart" uri="{C3380CC4-5D6E-409C-BE32-E72D297353CC}">
              <c16:uniqueId val="{00000000-7283-427E-BC35-86CBB61FE06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7283-427E-BC35-86CBB61FE06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13</c:v>
                </c:pt>
                <c:pt idx="1">
                  <c:v>11.12</c:v>
                </c:pt>
                <c:pt idx="2">
                  <c:v>13.27</c:v>
                </c:pt>
                <c:pt idx="3">
                  <c:v>39.51</c:v>
                </c:pt>
                <c:pt idx="4">
                  <c:v>47.06</c:v>
                </c:pt>
              </c:numCache>
            </c:numRef>
          </c:val>
          <c:extLst>
            <c:ext xmlns:c16="http://schemas.microsoft.com/office/drawing/2014/chart" uri="{C3380CC4-5D6E-409C-BE32-E72D297353CC}">
              <c16:uniqueId val="{00000000-2C4F-4BB9-99F6-A2E57B09E9E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2C4F-4BB9-99F6-A2E57B09E9E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21.8</c:v>
                </c:pt>
                <c:pt idx="1">
                  <c:v>14.54</c:v>
                </c:pt>
                <c:pt idx="2">
                  <c:v>6.97</c:v>
                </c:pt>
                <c:pt idx="3">
                  <c:v>4.84</c:v>
                </c:pt>
                <c:pt idx="4">
                  <c:v>11.59</c:v>
                </c:pt>
              </c:numCache>
            </c:numRef>
          </c:val>
          <c:extLst>
            <c:ext xmlns:c16="http://schemas.microsoft.com/office/drawing/2014/chart" uri="{C3380CC4-5D6E-409C-BE32-E72D297353CC}">
              <c16:uniqueId val="{00000000-4BDB-45E1-A0F0-D460451B232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4BDB-45E1-A0F0-D460451B232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88.9</c:v>
                </c:pt>
                <c:pt idx="1">
                  <c:v>171.02</c:v>
                </c:pt>
                <c:pt idx="2">
                  <c:v>239.71</c:v>
                </c:pt>
                <c:pt idx="3">
                  <c:v>255.72</c:v>
                </c:pt>
                <c:pt idx="4">
                  <c:v>188.36</c:v>
                </c:pt>
              </c:numCache>
            </c:numRef>
          </c:val>
          <c:extLst>
            <c:ext xmlns:c16="http://schemas.microsoft.com/office/drawing/2014/chart" uri="{C3380CC4-5D6E-409C-BE32-E72D297353CC}">
              <c16:uniqueId val="{00000000-A702-4B18-B9A4-8D39C73ED52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A702-4B18-B9A4-8D39C73ED52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472.69</c:v>
                </c:pt>
                <c:pt idx="1">
                  <c:v>449.35</c:v>
                </c:pt>
                <c:pt idx="2">
                  <c:v>437.93</c:v>
                </c:pt>
                <c:pt idx="3">
                  <c:v>415.95</c:v>
                </c:pt>
                <c:pt idx="4">
                  <c:v>437.22</c:v>
                </c:pt>
              </c:numCache>
            </c:numRef>
          </c:val>
          <c:extLst>
            <c:ext xmlns:c16="http://schemas.microsoft.com/office/drawing/2014/chart" uri="{C3380CC4-5D6E-409C-BE32-E72D297353CC}">
              <c16:uniqueId val="{00000000-DB35-414B-997C-C1B43F24E62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DB35-414B-997C-C1B43F24E62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99.46</c:v>
                </c:pt>
                <c:pt idx="1">
                  <c:v>101.26</c:v>
                </c:pt>
                <c:pt idx="2">
                  <c:v>100.87</c:v>
                </c:pt>
                <c:pt idx="3">
                  <c:v>97.88</c:v>
                </c:pt>
                <c:pt idx="4">
                  <c:v>89.97</c:v>
                </c:pt>
              </c:numCache>
            </c:numRef>
          </c:val>
          <c:extLst>
            <c:ext xmlns:c16="http://schemas.microsoft.com/office/drawing/2014/chart" uri="{C3380CC4-5D6E-409C-BE32-E72D297353CC}">
              <c16:uniqueId val="{00000000-396A-446D-9AD7-912B844FB11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396A-446D-9AD7-912B844FB11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157.47</c:v>
                </c:pt>
                <c:pt idx="1">
                  <c:v>157.01</c:v>
                </c:pt>
                <c:pt idx="2">
                  <c:v>157.56</c:v>
                </c:pt>
                <c:pt idx="3">
                  <c:v>162.61000000000001</c:v>
                </c:pt>
                <c:pt idx="4">
                  <c:v>176.85</c:v>
                </c:pt>
              </c:numCache>
            </c:numRef>
          </c:val>
          <c:extLst>
            <c:ext xmlns:c16="http://schemas.microsoft.com/office/drawing/2014/chart" uri="{C3380CC4-5D6E-409C-BE32-E72D297353CC}">
              <c16:uniqueId val="{00000000-0B7C-4472-802B-1B33C69432B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0B7C-4472-802B-1B33C69432B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5" zoomScale="70" zoomScaleNormal="7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長野県　阿智村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5941</v>
      </c>
      <c r="AM8" s="44"/>
      <c r="AN8" s="44"/>
      <c r="AO8" s="44"/>
      <c r="AP8" s="44"/>
      <c r="AQ8" s="44"/>
      <c r="AR8" s="44"/>
      <c r="AS8" s="44"/>
      <c r="AT8" s="45">
        <f>データ!$S$6</f>
        <v>214.43</v>
      </c>
      <c r="AU8" s="46"/>
      <c r="AV8" s="46"/>
      <c r="AW8" s="46"/>
      <c r="AX8" s="46"/>
      <c r="AY8" s="46"/>
      <c r="AZ8" s="46"/>
      <c r="BA8" s="46"/>
      <c r="BB8" s="47">
        <f>データ!$T$6</f>
        <v>27.71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69.61</v>
      </c>
      <c r="J10" s="46"/>
      <c r="K10" s="46"/>
      <c r="L10" s="46"/>
      <c r="M10" s="46"/>
      <c r="N10" s="46"/>
      <c r="O10" s="80"/>
      <c r="P10" s="47">
        <f>データ!$P$6</f>
        <v>98.19</v>
      </c>
      <c r="Q10" s="47"/>
      <c r="R10" s="47"/>
      <c r="S10" s="47"/>
      <c r="T10" s="47"/>
      <c r="U10" s="47"/>
      <c r="V10" s="47"/>
      <c r="W10" s="44">
        <f>データ!$Q$6</f>
        <v>2937</v>
      </c>
      <c r="X10" s="44"/>
      <c r="Y10" s="44"/>
      <c r="Z10" s="44"/>
      <c r="AA10" s="44"/>
      <c r="AB10" s="44"/>
      <c r="AC10" s="44"/>
      <c r="AD10" s="2"/>
      <c r="AE10" s="2"/>
      <c r="AF10" s="2"/>
      <c r="AG10" s="2"/>
      <c r="AH10" s="2"/>
      <c r="AI10" s="2"/>
      <c r="AJ10" s="2"/>
      <c r="AK10" s="2"/>
      <c r="AL10" s="44">
        <f>データ!$U$6</f>
        <v>5806</v>
      </c>
      <c r="AM10" s="44"/>
      <c r="AN10" s="44"/>
      <c r="AO10" s="44"/>
      <c r="AP10" s="44"/>
      <c r="AQ10" s="44"/>
      <c r="AR10" s="44"/>
      <c r="AS10" s="44"/>
      <c r="AT10" s="45">
        <f>データ!$V$6</f>
        <v>19</v>
      </c>
      <c r="AU10" s="46"/>
      <c r="AV10" s="46"/>
      <c r="AW10" s="46"/>
      <c r="AX10" s="46"/>
      <c r="AY10" s="46"/>
      <c r="AZ10" s="46"/>
      <c r="BA10" s="46"/>
      <c r="BB10" s="47">
        <f>データ!$W$6</f>
        <v>305.58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A0b+/mCwtWn1+qWNvXCnCAeV9ATLVPaP6Oc0/ehdVGOiK+bXqPFuV9won3vydtj7HRyaqAcwkDc8sjtKl9XMw==" saltValue="fEjaEuKt6FsPA1r/IjoEn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204072</v>
      </c>
      <c r="D6" s="20">
        <f t="shared" si="3"/>
        <v>46</v>
      </c>
      <c r="E6" s="20">
        <f t="shared" si="3"/>
        <v>1</v>
      </c>
      <c r="F6" s="20">
        <f t="shared" si="3"/>
        <v>0</v>
      </c>
      <c r="G6" s="20">
        <f t="shared" si="3"/>
        <v>1</v>
      </c>
      <c r="H6" s="20" t="str">
        <f t="shared" si="3"/>
        <v>長野県　阿智村</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69.61</v>
      </c>
      <c r="P6" s="21">
        <f t="shared" si="3"/>
        <v>98.19</v>
      </c>
      <c r="Q6" s="21">
        <f t="shared" si="3"/>
        <v>2937</v>
      </c>
      <c r="R6" s="21">
        <f t="shared" si="3"/>
        <v>5941</v>
      </c>
      <c r="S6" s="21">
        <f t="shared" si="3"/>
        <v>214.43</v>
      </c>
      <c r="T6" s="21">
        <f t="shared" si="3"/>
        <v>27.71</v>
      </c>
      <c r="U6" s="21">
        <f t="shared" si="3"/>
        <v>5806</v>
      </c>
      <c r="V6" s="21">
        <f t="shared" si="3"/>
        <v>19</v>
      </c>
      <c r="W6" s="21">
        <f t="shared" si="3"/>
        <v>305.58</v>
      </c>
      <c r="X6" s="22">
        <f>IF(X7="",NA(),X7)</f>
        <v>104.54</v>
      </c>
      <c r="Y6" s="22">
        <f t="shared" ref="Y6:AG6" si="4">IF(Y7="",NA(),Y7)</f>
        <v>105.01</v>
      </c>
      <c r="Z6" s="22">
        <f t="shared" si="4"/>
        <v>104.4</v>
      </c>
      <c r="AA6" s="22">
        <f t="shared" si="4"/>
        <v>101.41</v>
      </c>
      <c r="AB6" s="22">
        <f t="shared" si="4"/>
        <v>95.55</v>
      </c>
      <c r="AC6" s="22">
        <f t="shared" si="4"/>
        <v>105.34</v>
      </c>
      <c r="AD6" s="22">
        <f t="shared" si="4"/>
        <v>105.77</v>
      </c>
      <c r="AE6" s="22">
        <f t="shared" si="4"/>
        <v>104.82</v>
      </c>
      <c r="AF6" s="22">
        <f t="shared" si="4"/>
        <v>106.46</v>
      </c>
      <c r="AG6" s="22">
        <f t="shared" si="4"/>
        <v>103.41</v>
      </c>
      <c r="AH6" s="21" t="str">
        <f>IF(AH7="","",IF(AH7="-","【-】","【"&amp;SUBSTITUTE(TEXT(AH7,"#,##0.00"),"-","△")&amp;"】"))</f>
        <v>【107.26】</v>
      </c>
      <c r="AI6" s="22">
        <f>IF(AI7="",NA(),AI7)</f>
        <v>21.8</v>
      </c>
      <c r="AJ6" s="22">
        <f t="shared" ref="AJ6:AR6" si="5">IF(AJ7="",NA(),AJ7)</f>
        <v>14.54</v>
      </c>
      <c r="AK6" s="22">
        <f t="shared" si="5"/>
        <v>6.97</v>
      </c>
      <c r="AL6" s="22">
        <f t="shared" si="5"/>
        <v>4.84</v>
      </c>
      <c r="AM6" s="22">
        <f t="shared" si="5"/>
        <v>11.59</v>
      </c>
      <c r="AN6" s="22">
        <f t="shared" si="5"/>
        <v>24.04</v>
      </c>
      <c r="AO6" s="22">
        <f t="shared" si="5"/>
        <v>28.03</v>
      </c>
      <c r="AP6" s="22">
        <f t="shared" si="5"/>
        <v>26.73</v>
      </c>
      <c r="AQ6" s="22">
        <f t="shared" si="5"/>
        <v>27.85</v>
      </c>
      <c r="AR6" s="22">
        <f t="shared" si="5"/>
        <v>28</v>
      </c>
      <c r="AS6" s="21" t="str">
        <f>IF(AS7="","",IF(AS7="-","【-】","【"&amp;SUBSTITUTE(TEXT(AS7,"#,##0.00"),"-","△")&amp;"】"))</f>
        <v>【1.61】</v>
      </c>
      <c r="AT6" s="22">
        <f>IF(AT7="",NA(),AT7)</f>
        <v>88.9</v>
      </c>
      <c r="AU6" s="22">
        <f t="shared" ref="AU6:BC6" si="6">IF(AU7="",NA(),AU7)</f>
        <v>171.02</v>
      </c>
      <c r="AV6" s="22">
        <f t="shared" si="6"/>
        <v>239.71</v>
      </c>
      <c r="AW6" s="22">
        <f t="shared" si="6"/>
        <v>255.72</v>
      </c>
      <c r="AX6" s="22">
        <f t="shared" si="6"/>
        <v>188.36</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472.69</v>
      </c>
      <c r="BF6" s="22">
        <f t="shared" ref="BF6:BN6" si="7">IF(BF7="",NA(),BF7)</f>
        <v>449.35</v>
      </c>
      <c r="BG6" s="22">
        <f t="shared" si="7"/>
        <v>437.93</v>
      </c>
      <c r="BH6" s="22">
        <f t="shared" si="7"/>
        <v>415.95</v>
      </c>
      <c r="BI6" s="22">
        <f t="shared" si="7"/>
        <v>437.22</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99.46</v>
      </c>
      <c r="BQ6" s="22">
        <f t="shared" ref="BQ6:BY6" si="8">IF(BQ7="",NA(),BQ7)</f>
        <v>101.26</v>
      </c>
      <c r="BR6" s="22">
        <f t="shared" si="8"/>
        <v>100.87</v>
      </c>
      <c r="BS6" s="22">
        <f t="shared" si="8"/>
        <v>97.88</v>
      </c>
      <c r="BT6" s="22">
        <f t="shared" si="8"/>
        <v>89.97</v>
      </c>
      <c r="BU6" s="22">
        <f t="shared" si="8"/>
        <v>82.78</v>
      </c>
      <c r="BV6" s="22">
        <f t="shared" si="8"/>
        <v>84.82</v>
      </c>
      <c r="BW6" s="22">
        <f t="shared" si="8"/>
        <v>82.29</v>
      </c>
      <c r="BX6" s="22">
        <f t="shared" si="8"/>
        <v>84.16</v>
      </c>
      <c r="BY6" s="22">
        <f t="shared" si="8"/>
        <v>81.45</v>
      </c>
      <c r="BZ6" s="21" t="str">
        <f>IF(BZ7="","",IF(BZ7="-","【-】","【"&amp;SUBSTITUTE(TEXT(BZ7,"#,##0.00"),"-","△")&amp;"】"))</f>
        <v>【97.59】</v>
      </c>
      <c r="CA6" s="22">
        <f>IF(CA7="",NA(),CA7)</f>
        <v>157.47</v>
      </c>
      <c r="CB6" s="22">
        <f t="shared" ref="CB6:CJ6" si="9">IF(CB7="",NA(),CB7)</f>
        <v>157.01</v>
      </c>
      <c r="CC6" s="22">
        <f t="shared" si="9"/>
        <v>157.56</v>
      </c>
      <c r="CD6" s="22">
        <f t="shared" si="9"/>
        <v>162.61000000000001</v>
      </c>
      <c r="CE6" s="22">
        <f t="shared" si="9"/>
        <v>176.85</v>
      </c>
      <c r="CF6" s="22">
        <f t="shared" si="9"/>
        <v>225.09</v>
      </c>
      <c r="CG6" s="22">
        <f t="shared" si="9"/>
        <v>224.82</v>
      </c>
      <c r="CH6" s="22">
        <f t="shared" si="9"/>
        <v>230.85</v>
      </c>
      <c r="CI6" s="22">
        <f t="shared" si="9"/>
        <v>230.21</v>
      </c>
      <c r="CJ6" s="22">
        <f t="shared" si="9"/>
        <v>240.31</v>
      </c>
      <c r="CK6" s="21" t="str">
        <f>IF(CK7="","",IF(CK7="-","【-】","【"&amp;SUBSTITUTE(TEXT(CK7,"#,##0.00"),"-","△")&amp;"】"))</f>
        <v>【181.66】</v>
      </c>
      <c r="CL6" s="22">
        <f>IF(CL7="",NA(),CL7)</f>
        <v>57.61</v>
      </c>
      <c r="CM6" s="22">
        <f t="shared" ref="CM6:CU6" si="10">IF(CM7="",NA(),CM7)</f>
        <v>56.47</v>
      </c>
      <c r="CN6" s="22">
        <f t="shared" si="10"/>
        <v>58.49</v>
      </c>
      <c r="CO6" s="22">
        <f t="shared" si="10"/>
        <v>59.3</v>
      </c>
      <c r="CP6" s="22">
        <f t="shared" si="10"/>
        <v>64.88</v>
      </c>
      <c r="CQ6" s="22">
        <f t="shared" si="10"/>
        <v>49.38</v>
      </c>
      <c r="CR6" s="22">
        <f t="shared" si="10"/>
        <v>50.09</v>
      </c>
      <c r="CS6" s="22">
        <f t="shared" si="10"/>
        <v>50.1</v>
      </c>
      <c r="CT6" s="22">
        <f t="shared" si="10"/>
        <v>49.76</v>
      </c>
      <c r="CU6" s="22">
        <f t="shared" si="10"/>
        <v>49.74</v>
      </c>
      <c r="CV6" s="21" t="str">
        <f>IF(CV7="","",IF(CV7="-","【-】","【"&amp;SUBSTITUTE(TEXT(CV7,"#,##0.00"),"-","△")&amp;"】"))</f>
        <v>【60.21】</v>
      </c>
      <c r="CW6" s="22">
        <f>IF(CW7="",NA(),CW7)</f>
        <v>83.89</v>
      </c>
      <c r="CX6" s="22">
        <f t="shared" ref="CX6:DF6" si="11">IF(CX7="",NA(),CX7)</f>
        <v>84.68</v>
      </c>
      <c r="CY6" s="22">
        <f t="shared" si="11"/>
        <v>84.79</v>
      </c>
      <c r="CZ6" s="22">
        <f t="shared" si="11"/>
        <v>85.69</v>
      </c>
      <c r="DA6" s="22">
        <f t="shared" si="11"/>
        <v>76.040000000000006</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21.12</v>
      </c>
      <c r="DI6" s="22">
        <f t="shared" ref="DI6:DQ6" si="12">IF(DI7="",NA(),DI7)</f>
        <v>25.44</v>
      </c>
      <c r="DJ6" s="22">
        <f t="shared" si="12"/>
        <v>29.31</v>
      </c>
      <c r="DK6" s="22">
        <f t="shared" si="12"/>
        <v>32.99</v>
      </c>
      <c r="DL6" s="22">
        <f t="shared" si="12"/>
        <v>36.380000000000003</v>
      </c>
      <c r="DM6" s="22">
        <f t="shared" si="12"/>
        <v>47.5</v>
      </c>
      <c r="DN6" s="22">
        <f t="shared" si="12"/>
        <v>48.41</v>
      </c>
      <c r="DO6" s="22">
        <f t="shared" si="12"/>
        <v>50.02</v>
      </c>
      <c r="DP6" s="22">
        <f t="shared" si="12"/>
        <v>51.38</v>
      </c>
      <c r="DQ6" s="22">
        <f t="shared" si="12"/>
        <v>52.3</v>
      </c>
      <c r="DR6" s="21" t="str">
        <f>IF(DR7="","",IF(DR7="-","【-】","【"&amp;SUBSTITUTE(TEXT(DR7,"#,##0.00"),"-","△")&amp;"】"))</f>
        <v>【52.41】</v>
      </c>
      <c r="DS6" s="22">
        <f>IF(DS7="",NA(),DS7)</f>
        <v>13</v>
      </c>
      <c r="DT6" s="22">
        <f t="shared" ref="DT6:EB6" si="13">IF(DT7="",NA(),DT7)</f>
        <v>11.12</v>
      </c>
      <c r="DU6" s="22">
        <f t="shared" si="13"/>
        <v>13.27</v>
      </c>
      <c r="DV6" s="22">
        <f t="shared" si="13"/>
        <v>39.51</v>
      </c>
      <c r="DW6" s="22">
        <f t="shared" si="13"/>
        <v>47.06</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0.35</v>
      </c>
      <c r="EE6" s="22">
        <f t="shared" ref="EE6:EM6" si="14">IF(EE7="",NA(),EE7)</f>
        <v>0.4</v>
      </c>
      <c r="EF6" s="22">
        <f t="shared" si="14"/>
        <v>0.39</v>
      </c>
      <c r="EG6" s="22">
        <f t="shared" si="14"/>
        <v>0.44</v>
      </c>
      <c r="EH6" s="22">
        <f t="shared" si="14"/>
        <v>0.47</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204072</v>
      </c>
      <c r="D7" s="24">
        <v>46</v>
      </c>
      <c r="E7" s="24">
        <v>1</v>
      </c>
      <c r="F7" s="24">
        <v>0</v>
      </c>
      <c r="G7" s="24">
        <v>1</v>
      </c>
      <c r="H7" s="24" t="s">
        <v>93</v>
      </c>
      <c r="I7" s="24" t="s">
        <v>94</v>
      </c>
      <c r="J7" s="24" t="s">
        <v>95</v>
      </c>
      <c r="K7" s="24" t="s">
        <v>96</v>
      </c>
      <c r="L7" s="24" t="s">
        <v>97</v>
      </c>
      <c r="M7" s="24" t="s">
        <v>98</v>
      </c>
      <c r="N7" s="25" t="s">
        <v>99</v>
      </c>
      <c r="O7" s="25">
        <v>69.61</v>
      </c>
      <c r="P7" s="25">
        <v>98.19</v>
      </c>
      <c r="Q7" s="25">
        <v>2937</v>
      </c>
      <c r="R7" s="25">
        <v>5941</v>
      </c>
      <c r="S7" s="25">
        <v>214.43</v>
      </c>
      <c r="T7" s="25">
        <v>27.71</v>
      </c>
      <c r="U7" s="25">
        <v>5806</v>
      </c>
      <c r="V7" s="25">
        <v>19</v>
      </c>
      <c r="W7" s="25">
        <v>305.58</v>
      </c>
      <c r="X7" s="25">
        <v>104.54</v>
      </c>
      <c r="Y7" s="25">
        <v>105.01</v>
      </c>
      <c r="Z7" s="25">
        <v>104.4</v>
      </c>
      <c r="AA7" s="25">
        <v>101.41</v>
      </c>
      <c r="AB7" s="25">
        <v>95.55</v>
      </c>
      <c r="AC7" s="25">
        <v>105.34</v>
      </c>
      <c r="AD7" s="25">
        <v>105.77</v>
      </c>
      <c r="AE7" s="25">
        <v>104.82</v>
      </c>
      <c r="AF7" s="25">
        <v>106.46</v>
      </c>
      <c r="AG7" s="25">
        <v>103.41</v>
      </c>
      <c r="AH7" s="25">
        <v>107.26</v>
      </c>
      <c r="AI7" s="25">
        <v>21.8</v>
      </c>
      <c r="AJ7" s="25">
        <v>14.54</v>
      </c>
      <c r="AK7" s="25">
        <v>6.97</v>
      </c>
      <c r="AL7" s="25">
        <v>4.84</v>
      </c>
      <c r="AM7" s="25">
        <v>11.59</v>
      </c>
      <c r="AN7" s="25">
        <v>24.04</v>
      </c>
      <c r="AO7" s="25">
        <v>28.03</v>
      </c>
      <c r="AP7" s="25">
        <v>26.73</v>
      </c>
      <c r="AQ7" s="25">
        <v>27.85</v>
      </c>
      <c r="AR7" s="25">
        <v>28</v>
      </c>
      <c r="AS7" s="25">
        <v>1.61</v>
      </c>
      <c r="AT7" s="25">
        <v>88.9</v>
      </c>
      <c r="AU7" s="25">
        <v>171.02</v>
      </c>
      <c r="AV7" s="25">
        <v>239.71</v>
      </c>
      <c r="AW7" s="25">
        <v>255.72</v>
      </c>
      <c r="AX7" s="25">
        <v>188.36</v>
      </c>
      <c r="AY7" s="25">
        <v>305.08</v>
      </c>
      <c r="AZ7" s="25">
        <v>305.33999999999997</v>
      </c>
      <c r="BA7" s="25">
        <v>310.01</v>
      </c>
      <c r="BB7" s="25">
        <v>311.12</v>
      </c>
      <c r="BC7" s="25">
        <v>293.51</v>
      </c>
      <c r="BD7" s="25">
        <v>239.69</v>
      </c>
      <c r="BE7" s="25">
        <v>472.69</v>
      </c>
      <c r="BF7" s="25">
        <v>449.35</v>
      </c>
      <c r="BG7" s="25">
        <v>437.93</v>
      </c>
      <c r="BH7" s="25">
        <v>415.95</v>
      </c>
      <c r="BI7" s="25">
        <v>437.22</v>
      </c>
      <c r="BJ7" s="25">
        <v>585.59</v>
      </c>
      <c r="BK7" s="25">
        <v>561.34</v>
      </c>
      <c r="BL7" s="25">
        <v>538.33000000000004</v>
      </c>
      <c r="BM7" s="25">
        <v>515.14</v>
      </c>
      <c r="BN7" s="25">
        <v>498.34</v>
      </c>
      <c r="BO7" s="25">
        <v>264.86</v>
      </c>
      <c r="BP7" s="25">
        <v>99.46</v>
      </c>
      <c r="BQ7" s="25">
        <v>101.26</v>
      </c>
      <c r="BR7" s="25">
        <v>100.87</v>
      </c>
      <c r="BS7" s="25">
        <v>97.88</v>
      </c>
      <c r="BT7" s="25">
        <v>89.97</v>
      </c>
      <c r="BU7" s="25">
        <v>82.78</v>
      </c>
      <c r="BV7" s="25">
        <v>84.82</v>
      </c>
      <c r="BW7" s="25">
        <v>82.29</v>
      </c>
      <c r="BX7" s="25">
        <v>84.16</v>
      </c>
      <c r="BY7" s="25">
        <v>81.45</v>
      </c>
      <c r="BZ7" s="25">
        <v>97.59</v>
      </c>
      <c r="CA7" s="25">
        <v>157.47</v>
      </c>
      <c r="CB7" s="25">
        <v>157.01</v>
      </c>
      <c r="CC7" s="25">
        <v>157.56</v>
      </c>
      <c r="CD7" s="25">
        <v>162.61000000000001</v>
      </c>
      <c r="CE7" s="25">
        <v>176.85</v>
      </c>
      <c r="CF7" s="25">
        <v>225.09</v>
      </c>
      <c r="CG7" s="25">
        <v>224.82</v>
      </c>
      <c r="CH7" s="25">
        <v>230.85</v>
      </c>
      <c r="CI7" s="25">
        <v>230.21</v>
      </c>
      <c r="CJ7" s="25">
        <v>240.31</v>
      </c>
      <c r="CK7" s="25">
        <v>181.66</v>
      </c>
      <c r="CL7" s="25">
        <v>57.61</v>
      </c>
      <c r="CM7" s="25">
        <v>56.47</v>
      </c>
      <c r="CN7" s="25">
        <v>58.49</v>
      </c>
      <c r="CO7" s="25">
        <v>59.3</v>
      </c>
      <c r="CP7" s="25">
        <v>64.88</v>
      </c>
      <c r="CQ7" s="25">
        <v>49.38</v>
      </c>
      <c r="CR7" s="25">
        <v>50.09</v>
      </c>
      <c r="CS7" s="25">
        <v>50.1</v>
      </c>
      <c r="CT7" s="25">
        <v>49.76</v>
      </c>
      <c r="CU7" s="25">
        <v>49.74</v>
      </c>
      <c r="CV7" s="25">
        <v>60.21</v>
      </c>
      <c r="CW7" s="25">
        <v>83.89</v>
      </c>
      <c r="CX7" s="25">
        <v>84.68</v>
      </c>
      <c r="CY7" s="25">
        <v>84.79</v>
      </c>
      <c r="CZ7" s="25">
        <v>85.69</v>
      </c>
      <c r="DA7" s="25">
        <v>76.040000000000006</v>
      </c>
      <c r="DB7" s="25">
        <v>78.010000000000005</v>
      </c>
      <c r="DC7" s="25">
        <v>77.599999999999994</v>
      </c>
      <c r="DD7" s="25">
        <v>77.3</v>
      </c>
      <c r="DE7" s="25">
        <v>76.64</v>
      </c>
      <c r="DF7" s="25">
        <v>75.37</v>
      </c>
      <c r="DG7" s="25">
        <v>89.21</v>
      </c>
      <c r="DH7" s="25">
        <v>21.12</v>
      </c>
      <c r="DI7" s="25">
        <v>25.44</v>
      </c>
      <c r="DJ7" s="25">
        <v>29.31</v>
      </c>
      <c r="DK7" s="25">
        <v>32.99</v>
      </c>
      <c r="DL7" s="25">
        <v>36.380000000000003</v>
      </c>
      <c r="DM7" s="25">
        <v>47.5</v>
      </c>
      <c r="DN7" s="25">
        <v>48.41</v>
      </c>
      <c r="DO7" s="25">
        <v>50.02</v>
      </c>
      <c r="DP7" s="25">
        <v>51.38</v>
      </c>
      <c r="DQ7" s="25">
        <v>52.3</v>
      </c>
      <c r="DR7" s="25">
        <v>52.41</v>
      </c>
      <c r="DS7" s="25">
        <v>13</v>
      </c>
      <c r="DT7" s="25">
        <v>11.12</v>
      </c>
      <c r="DU7" s="25">
        <v>13.27</v>
      </c>
      <c r="DV7" s="25">
        <v>39.51</v>
      </c>
      <c r="DW7" s="25">
        <v>47.06</v>
      </c>
      <c r="DX7" s="25">
        <v>17.399999999999999</v>
      </c>
      <c r="DY7" s="25">
        <v>18.64</v>
      </c>
      <c r="DZ7" s="25">
        <v>19.510000000000002</v>
      </c>
      <c r="EA7" s="25">
        <v>21.6</v>
      </c>
      <c r="EB7" s="25">
        <v>23.36</v>
      </c>
      <c r="EC7" s="25">
        <v>26.78</v>
      </c>
      <c r="ED7" s="25">
        <v>0.35</v>
      </c>
      <c r="EE7" s="25">
        <v>0.4</v>
      </c>
      <c r="EF7" s="25">
        <v>0.39</v>
      </c>
      <c r="EG7" s="25">
        <v>0.44</v>
      </c>
      <c r="EH7" s="25">
        <v>0.47</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石原　昭平</cp:lastModifiedBy>
  <cp:lastPrinted>2026-01-26T10:50:14Z</cp:lastPrinted>
  <dcterms:created xsi:type="dcterms:W3CDTF">2025-12-12T09:16:57Z</dcterms:created>
  <dcterms:modified xsi:type="dcterms:W3CDTF">2026-02-26T06:14:51Z</dcterms:modified>
  <cp:category/>
</cp:coreProperties>
</file>