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FSV400\fsv200bk\ふるさと整備課\水道\県等提出用\経営比較分析表\5\"/>
    </mc:Choice>
  </mc:AlternateContent>
  <xr:revisionPtr revIDLastSave="0" documentId="13_ncr:1_{660A5DE4-EC4E-46C2-B3FA-48D9C29E09D8}" xr6:coauthVersionLast="47" xr6:coauthVersionMax="47" xr10:uidLastSave="{00000000-0000-0000-0000-000000000000}"/>
  <workbookProtection workbookAlgorithmName="SHA-512" workbookHashValue="LEyX+tx6pllMLHxtl9uug9SMHx3YOlBpau9/byC8nigjdZl5xySjmtL+cMb6qln6/0WMV7M7IRISiJEMbX0Sig==" workbookSaltValue="Ex5ete5t2OinzRZbL9g88Q=="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AL8" i="4" s="1"/>
  <c r="Q6" i="5"/>
  <c r="P6" i="5"/>
  <c r="O6" i="5"/>
  <c r="I10" i="4" s="1"/>
  <c r="N6" i="5"/>
  <c r="M6" i="5"/>
  <c r="AD8" i="4" s="1"/>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H85" i="4"/>
  <c r="F85" i="4"/>
  <c r="E85" i="4"/>
  <c r="BB10" i="4"/>
  <c r="AT10" i="4"/>
  <c r="W10" i="4"/>
  <c r="P10" i="4"/>
  <c r="B10" i="4"/>
  <c r="AT8" i="4"/>
  <c r="W8" i="4"/>
  <c r="P8" i="4"/>
  <c r="I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<sst xmlns="http://schemas.openxmlformats.org/spreadsheetml/2006/main" count="228" uniqueCount="113">
  <si>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</si>
  <si>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</si>
  <si>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</si>
  <si>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</si>
  <si>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</si>
  <si>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</si>
  <si>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</si>
  <si>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</si>
  <si>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</si>
  <si>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</si>
  <si>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</si>
  <si>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</si>
  <si>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</si>
  <si>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</si>
  <si>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</si>
  <si>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</si>
  <si>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</si>
  <si>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</si>
  <si>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</si>
  <si>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</si>
  <si>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</si>
  <si>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</si>
  <si>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</si>
  <si>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</si>
  <si>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</si>
  <si>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</si>
  <si>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</si>
  <si>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</si>
  <si>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</si>
  <si>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</si>
  <si>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</si>
  <si>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</si>
  <si>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</si>
  <si>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</si>
  <si>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</si>
  <si>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</si>
  <si>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</si>
  <si>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</si>
  <si>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</si>
  <si>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</si>
  <si>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</si>
  <si>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</si>
  <si>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</si>
  <si>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</si>
  <si>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</si>
  <si>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</si>
  <si>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</si>
  <si>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</si>
  <si>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</si>
  <si>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</si>
  <si>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</si>
  <si>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</si>
  <si>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</si>
  <si>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</si>
  <si>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</si>
  <si>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</si>
  <si>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</si>
  <si>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</si>
  <si>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</si>
  <si>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</si>
  <si>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</si>
  <si>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</si>
  <si>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</si>
  <si>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</si>
  <si>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</si>
  <si>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</si>
  <si>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</si>
  <si>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</si>
  <si>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</si>
  <si>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</si>
  <si>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</si>
  <si>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</si>
  <si>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</si>
  <si>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</si>
  <si>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</si>
  <si>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</si>
  <si>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</si>
  <si>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</si>
  <si>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</si>
  <si>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</si>
  <si>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</si>
  <si>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</si>
  <si>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</si>
  <si>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</si>
  <si>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</si>
  <si>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</si>
  <si>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</si>
  <si>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</si>
  <si>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</si>
  <si>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</si>
  <si>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</si>
  <si>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</si>
  <si>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</si>
  <si>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阿智村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</si>
  <si>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</si>
  <si>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</si>
  <si>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</si>
  <si>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</si>
  <si>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</si>
  <si>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</si>
  <si>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</si>
  <si>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</si>
  <si>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</si>
  <si>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</si>
  <si>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</si>
  <si>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</si>
  <si>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</si>
  <si>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</si>
  <si>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</si>
  <si>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</si>
  <si>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①有形固定資産減価償却率は、近年比率が上昇しており、老朽化資産が、年々増加しているものと考えられます。今後、更新計画に基づく着実な施設・管路等の更新が望まれる。
②管路経年化率は、今回初めて平均値を更新した。これは管路更新が遅延していることを意味している。更新計画に沿って、今以上に施設改修や管路更新に取り組む必要があると考えます。
③管路更新率は類似団体平均値、全国平均値より下回っています。これは、当村の管路更新の更新スピードが遅い状態であり、アセットマネジメントや経営戦略を基に立てた更新計画に沿って、今以上に施設改修や管路更新に取り組む必要があります。</t>
    <rPh sb="1" eb="7">
      <t>ユウケイコテイシサン</t>
    </rPh>
    <rPh sb="7" eb="12">
      <t>ゲンカショウキャクリツ</t>
    </rPh>
    <rPh sb="14" eb="18">
      <t>キンネンヒリツ</t>
    </rPh>
    <rPh sb="19" eb="21">
      <t>ジョウショウ</t>
    </rPh>
    <rPh sb="26" eb="31">
      <t>ロウキュウカシサン</t>
    </rPh>
    <rPh sb="33" eb="35">
      <t>ネンネン</t>
    </rPh>
    <rPh sb="35" eb="37">
      <t>ゾウカ</t>
    </rPh>
    <rPh sb="44" eb="45">
      <t>カンガ</t>
    </rPh>
    <rPh sb="51" eb="53">
      <t>コンゴ</t>
    </rPh>
    <rPh sb="54" eb="58">
      <t>コウシンケイカク</t>
    </rPh>
    <rPh sb="59" eb="60">
      <t>モト</t>
    </rPh>
    <rPh sb="62" eb="64">
      <t>チャクジツ</t>
    </rPh>
    <rPh sb="65" eb="67">
      <t>シセツ</t>
    </rPh>
    <rPh sb="68" eb="71">
      <t>カンロトウ</t>
    </rPh>
    <rPh sb="72" eb="74">
      <t>コウシン</t>
    </rPh>
    <rPh sb="75" eb="76">
      <t>ノゾ</t>
    </rPh>
    <rPh sb="82" eb="88">
      <t>カンロケイネンカリツ</t>
    </rPh>
    <rPh sb="90" eb="93">
      <t>コンカイハジ</t>
    </rPh>
    <rPh sb="95" eb="98">
      <t>ヘイキンチ</t>
    </rPh>
    <rPh sb="99" eb="101">
      <t>コウシン</t>
    </rPh>
    <rPh sb="107" eb="109">
      <t>カンロ</t>
    </rPh>
    <rPh sb="109" eb="111">
      <t>コウシン</t>
    </rPh>
    <rPh sb="112" eb="114">
      <t>チエン</t>
    </rPh>
    <rPh sb="121" eb="123">
      <t>イミ</t>
    </rPh>
    <rPh sb="128" eb="132">
      <t>コウシンケイカク</t>
    </rPh>
    <rPh sb="133" eb="134">
      <t>ソ</t>
    </rPh>
    <rPh sb="137" eb="140">
      <t>イマイジョウ</t>
    </rPh>
    <rPh sb="141" eb="145">
      <t>シセツカイシュウ</t>
    </rPh>
    <rPh sb="146" eb="150">
      <t>カンロコウシン</t>
    </rPh>
    <rPh sb="151" eb="152">
      <t>ト</t>
    </rPh>
    <rPh sb="153" eb="154">
      <t>ク</t>
    </rPh>
    <phoneticPr fontId="4"/>
  </si>
  <si>
    <t>現在の水道事業の経営状況は依然厳しく、今後の給水人口減少や水需要の変化、施設や管路の老朽化など課題は山積しています。
このような中、平成29年度にアセットマネジメント、平成30年度には阿智村水道事業経営戦略を策定（令和6年度見直し）し、中長期的な視点に基づいた水道事業の持続や更新計画に沿った施設・管路更新を行います。
今後も、安心・安全な供給のために、施設・管路の老朽化及び更新内容や料金改定の必要性・今後の水道事業の展望を示すうえで、住民との合意形成を図りながら、水道事業の基盤強化を目指し、持続可能な事業運営を実施するように進めてまいりたいと思います。</t>
    <rPh sb="0" eb="2">
      <t>ゲンザイ</t>
    </rPh>
    <rPh sb="3" eb="7">
      <t>スイドウジギョウ</t>
    </rPh>
    <rPh sb="8" eb="12">
      <t>ケイエイジョウキョウ</t>
    </rPh>
    <rPh sb="13" eb="16">
      <t>イゼンキビ</t>
    </rPh>
    <rPh sb="19" eb="21">
      <t>コンゴ</t>
    </rPh>
    <rPh sb="22" eb="26">
      <t>キュウスイジンコウ</t>
    </rPh>
    <rPh sb="26" eb="28">
      <t>ゲンショウ</t>
    </rPh>
    <rPh sb="112" eb="114">
      <t>ミナオ</t>
    </rPh>
    <rPh sb="143" eb="144">
      <t>ソ</t>
    </rPh>
    <rPh sb="177" eb="179">
      <t>シセツ</t>
    </rPh>
    <rPh sb="180" eb="182">
      <t>カンロ</t>
    </rPh>
    <rPh sb="183" eb="187">
      <t>ロウキュウカオヨ</t>
    </rPh>
    <rPh sb="188" eb="190">
      <t>コウシン</t>
    </rPh>
    <rPh sb="190" eb="192">
      <t>ナイヨウ</t>
    </rPh>
    <phoneticPr fontId="4"/>
  </si>
  <si>
    <t>阿智村水道事業は、平成29年度に7ヶ所の簡易水道事業と1ヶ所の飲料水供給施設を統合し、阿智村水道事業となり運営しています。
①経常収支比率は、ここ数年、黒字経営ができているが、今後も収支の推移に注意し健全な経営を目指します。
②累積欠損金比率は、減少はしているものの、累積欠損金が発生している以上、経営は健全と言えないため料金改定等検討し、早急な対応が求められます。
③流動比率は、類似団体の平均値を下回っていますが、200％以上のため短期債務に対する支払能力は良好といえます。
④企業債残高対給水収益比率、企業債を財源とする施設改修が少なく、償還額の減少によると考えられます。投資規模の適正化・将来の負担軽減のためにも計画的かつ効率よく施設改修等を行う必要があると考えます。
⑤料金回収率は、100%を下回り、給水にかかる費用が給水収益以外で賄われていることを意味します。適正な料金収益を求めるため料金改定を進めます。
⑥給水原価は、類似団体平均値と比較して低い水準を示しているが、供給単価の見直しとともに、引き続きダウンサイジングや経費節減に努めていきます。
⑦施設利用率は、給水人口の減少傾向にあることを踏まえると今後の水需要によって施設規模・施設統合を検討する必要があると考えられます。
⑧有収率は、近年の更新工事や調査により向上していますが、引き続き適切な維持管理に努めます。</t>
    <rPh sb="0" eb="7">
      <t>アチムラスイドウジギョウ</t>
    </rPh>
    <rPh sb="9" eb="11">
      <t>ヘイセイ</t>
    </rPh>
    <rPh sb="13" eb="15">
      <t>ネンド</t>
    </rPh>
    <rPh sb="18" eb="19">
      <t>ショ</t>
    </rPh>
    <rPh sb="20" eb="24">
      <t>カンイスイドウ</t>
    </rPh>
    <rPh sb="24" eb="26">
      <t>ジギョウ</t>
    </rPh>
    <rPh sb="29" eb="30">
      <t>ショ</t>
    </rPh>
    <rPh sb="31" eb="34">
      <t>インリョウスイ</t>
    </rPh>
    <rPh sb="34" eb="38">
      <t>キョウキュウシセツ</t>
    </rPh>
    <rPh sb="39" eb="41">
      <t>トウゴウ</t>
    </rPh>
    <rPh sb="43" eb="50">
      <t>アチムラスイドウジギョウ</t>
    </rPh>
    <rPh sb="53" eb="55">
      <t>ウンエイ</t>
    </rPh>
    <rPh sb="63" eb="69">
      <t>ケイジョウシュウシヒリツ</t>
    </rPh>
    <rPh sb="73" eb="75">
      <t>スウネン</t>
    </rPh>
    <rPh sb="76" eb="80">
      <t>クロジケイエイ</t>
    </rPh>
    <rPh sb="88" eb="90">
      <t>コンゴ</t>
    </rPh>
    <rPh sb="91" eb="93">
      <t>シュウシ</t>
    </rPh>
    <rPh sb="94" eb="96">
      <t>スイイ</t>
    </rPh>
    <rPh sb="97" eb="99">
      <t>チュウイ</t>
    </rPh>
    <rPh sb="100" eb="102">
      <t>ケンゼン</t>
    </rPh>
    <rPh sb="103" eb="105">
      <t>ケイエイ</t>
    </rPh>
    <rPh sb="106" eb="108">
      <t>メザ</t>
    </rPh>
    <rPh sb="114" eb="121">
      <t>ルイセキケッソンキンヒリツ</t>
    </rPh>
    <rPh sb="123" eb="125">
      <t>ゲンショウ</t>
    </rPh>
    <rPh sb="134" eb="139">
      <t>ルイセキケッソンキン</t>
    </rPh>
    <rPh sb="140" eb="142">
      <t>ハッセイ</t>
    </rPh>
    <rPh sb="146" eb="148">
      <t>イジョウ</t>
    </rPh>
    <rPh sb="149" eb="151">
      <t>ケイエイ</t>
    </rPh>
    <rPh sb="152" eb="154">
      <t>ケンゼン</t>
    </rPh>
    <rPh sb="155" eb="156">
      <t>イ</t>
    </rPh>
    <rPh sb="161" eb="165">
      <t>リョウキンカイテイ</t>
    </rPh>
    <rPh sb="165" eb="168">
      <t>トウケントウ</t>
    </rPh>
    <rPh sb="170" eb="172">
      <t>ソウキュウ</t>
    </rPh>
    <rPh sb="173" eb="175">
      <t>タイオウ</t>
    </rPh>
    <rPh sb="176" eb="177">
      <t>モト</t>
    </rPh>
    <rPh sb="185" eb="189">
      <t>リュウドウヒリツ</t>
    </rPh>
    <rPh sb="191" eb="195">
      <t>ルイジダンタイ</t>
    </rPh>
    <rPh sb="196" eb="199">
      <t>ヘイキンチ</t>
    </rPh>
    <rPh sb="200" eb="202">
      <t>シタマワ</t>
    </rPh>
    <rPh sb="212" eb="215">
      <t>パーセントイジョウ</t>
    </rPh>
    <rPh sb="218" eb="222">
      <t>タンキサイム</t>
    </rPh>
    <rPh sb="223" eb="224">
      <t>タイ</t>
    </rPh>
    <rPh sb="226" eb="228">
      <t>シハライ</t>
    </rPh>
    <rPh sb="228" eb="230">
      <t>ノウリョク</t>
    </rPh>
    <rPh sb="231" eb="233">
      <t>リョウコウ</t>
    </rPh>
    <rPh sb="241" eb="244">
      <t>キギョウサイ</t>
    </rPh>
    <rPh sb="244" eb="246">
      <t>ザンダカ</t>
    </rPh>
    <rPh sb="246" eb="249">
      <t>タイキュウスイ</t>
    </rPh>
    <rPh sb="249" eb="253">
      <t>シュウエキヒリツ</t>
    </rPh>
    <rPh sb="254" eb="257">
      <t>キギョウサイ</t>
    </rPh>
    <rPh sb="258" eb="260">
      <t>ザイゲン</t>
    </rPh>
    <rPh sb="263" eb="267">
      <t>シセツカイシュウ</t>
    </rPh>
    <rPh sb="268" eb="269">
      <t>スク</t>
    </rPh>
    <rPh sb="272" eb="275">
      <t>ショウカンガク</t>
    </rPh>
    <rPh sb="276" eb="278">
      <t>ゲンショウ</t>
    </rPh>
    <rPh sb="289" eb="293">
      <t>トウシキボ</t>
    </rPh>
    <rPh sb="294" eb="297">
      <t>テキセイカ</t>
    </rPh>
    <rPh sb="298" eb="300">
      <t>ショウライ</t>
    </rPh>
    <rPh sb="301" eb="305">
      <t>フタンケイゲン</t>
    </rPh>
    <rPh sb="310" eb="313">
      <t>ケイカクテキ</t>
    </rPh>
    <rPh sb="315" eb="317">
      <t>コウリツ</t>
    </rPh>
    <rPh sb="319" eb="324">
      <t>シセツカイシュウトウ</t>
    </rPh>
    <rPh sb="325" eb="326">
      <t>オコナ</t>
    </rPh>
    <rPh sb="340" eb="345">
      <t>リョウキンカイシュウリツ</t>
    </rPh>
    <rPh sb="350" eb="354">
      <t>パーセントヲシタマワ</t>
    </rPh>
    <rPh sb="356" eb="358">
      <t>キュウスイ</t>
    </rPh>
    <rPh sb="362" eb="364">
      <t>ヒヨウ</t>
    </rPh>
    <rPh sb="365" eb="371">
      <t>キュウスイシュウエキイガイ</t>
    </rPh>
    <rPh sb="372" eb="373">
      <t>マカナ</t>
    </rPh>
    <rPh sb="381" eb="383">
      <t>イミ</t>
    </rPh>
    <rPh sb="387" eb="389">
      <t>テキセイ</t>
    </rPh>
    <rPh sb="390" eb="394">
      <t>リョウキンシュウエキ</t>
    </rPh>
    <rPh sb="395" eb="396">
      <t>モト</t>
    </rPh>
    <rPh sb="400" eb="404">
      <t>リョウキンカイテイ</t>
    </rPh>
    <rPh sb="405" eb="406">
      <t>スス</t>
    </rPh>
    <rPh sb="412" eb="416">
      <t>キュウスイゲンカ</t>
    </rPh>
    <rPh sb="418" eb="422">
      <t>ルイジダンタイ</t>
    </rPh>
    <rPh sb="422" eb="425">
      <t>ヘイキンチ</t>
    </rPh>
    <rPh sb="426" eb="428">
      <t>ヒカク</t>
    </rPh>
    <rPh sb="430" eb="431">
      <t>ヒク</t>
    </rPh>
    <rPh sb="432" eb="434">
      <t>スイジュン</t>
    </rPh>
    <rPh sb="435" eb="436">
      <t>シメ</t>
    </rPh>
    <rPh sb="442" eb="446">
      <t>キョウキュウタンカ</t>
    </rPh>
    <rPh sb="447" eb="449">
      <t>ミナオ</t>
    </rPh>
    <rPh sb="455" eb="456">
      <t>ヒ</t>
    </rPh>
    <rPh sb="457" eb="458">
      <t>ツヅ</t>
    </rPh>
    <rPh sb="468" eb="472">
      <t>ケイヒセツゲン</t>
    </rPh>
    <rPh sb="473" eb="474">
      <t>ツト</t>
    </rPh>
    <rPh sb="483" eb="488">
      <t>シセツリヨウリツ</t>
    </rPh>
    <rPh sb="490" eb="494">
      <t>キュウスイジンコウ</t>
    </rPh>
    <rPh sb="495" eb="499">
      <t>ゲンショウケイコウ</t>
    </rPh>
    <rPh sb="505" eb="506">
      <t>フ</t>
    </rPh>
    <rPh sb="510" eb="512">
      <t>コンゴ</t>
    </rPh>
    <rPh sb="513" eb="516">
      <t>ミズジュヨウ</t>
    </rPh>
    <rPh sb="520" eb="524">
      <t>シセツキボ</t>
    </rPh>
    <rPh sb="525" eb="529">
      <t>シセツトウゴウ</t>
    </rPh>
    <rPh sb="530" eb="532">
      <t>ケントウ</t>
    </rPh>
    <rPh sb="534" eb="536">
      <t>ヒツヨウ</t>
    </rPh>
    <rPh sb="540" eb="541">
      <t>カンガ</t>
    </rPh>
    <rPh sb="549" eb="552">
      <t>ユウシュウリツ</t>
    </rPh>
    <rPh sb="554" eb="556">
      <t>キンネン</t>
    </rPh>
    <rPh sb="557" eb="561">
      <t>コウシンコウジ</t>
    </rPh>
    <rPh sb="562" eb="564">
      <t>チョウサ</t>
    </rPh>
    <rPh sb="567" eb="569">
      <t>コウジョウ</t>
    </rPh>
    <rPh sb="576" eb="577">
      <t>ヒ</t>
    </rPh>
    <rPh sb="578" eb="579">
      <t>ツヅ</t>
    </rPh>
    <rPh sb="580" eb="582">
      <t>テキセツ</t>
    </rPh>
    <rPh sb="583" eb="587">
      <t>イジカンリ</t>
    </rPh>
    <rPh sb="588" eb="58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</si>
</sst>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0.04</c:v>
                </c:pt>
                <c:pt idx="1">
                  <c:v>0.35</c:v>
                </c:pt>
                <c:pt idx="2">
                  <c:v>0.4</c:v>
                </c:pt>
                <c:pt idx="3">
                  <c:v>0.39</c:v>
                </c:pt>
                <c:pt idx="4">
                  <c:v>0.44</c:v>
                </c:pt>
              </c:numCache>
            </c:numRef>
          </c:val>
          <c:extLst>
            <c:ext xmlns:c16="http://schemas.microsoft.com/office/drawing/2014/chart" uri="{C3380CC4-5D6E-409C-BE32-E72D297353CC}">
              <c16:uniqueId val="{00000000-E30E-4FCD-8224-B3C699CD445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E30E-4FCD-8224-B3C699CD445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68.430000000000007</c:v>
                </c:pt>
                <c:pt idx="1">
                  <c:v>57.61</c:v>
                </c:pt>
                <c:pt idx="2">
                  <c:v>56.47</c:v>
                </c:pt>
                <c:pt idx="3">
                  <c:v>58.49</c:v>
                </c:pt>
                <c:pt idx="4">
                  <c:v>59.3</c:v>
                </c:pt>
              </c:numCache>
            </c:numRef>
          </c:val>
          <c:extLst>
            <c:ext xmlns:c16="http://schemas.microsoft.com/office/drawing/2014/chart" uri="{C3380CC4-5D6E-409C-BE32-E72D297353CC}">
              <c16:uniqueId val="{00000000-A1C2-4907-967F-8A1DBC73C09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A1C2-4907-967F-8A1DBC73C09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77.22</c:v>
                </c:pt>
                <c:pt idx="1">
                  <c:v>83.89</c:v>
                </c:pt>
                <c:pt idx="2">
                  <c:v>84.68</c:v>
                </c:pt>
                <c:pt idx="3">
                  <c:v>84.79</c:v>
                </c:pt>
                <c:pt idx="4">
                  <c:v>85.69</c:v>
                </c:pt>
              </c:numCache>
            </c:numRef>
          </c:val>
          <c:extLst>
            <c:ext xmlns:c16="http://schemas.microsoft.com/office/drawing/2014/chart" uri="{C3380CC4-5D6E-409C-BE32-E72D297353CC}">
              <c16:uniqueId val="{00000000-2DCE-405F-9FFA-AAB00312E11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2DCE-405F-9FFA-AAB00312E11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103.62</c:v>
                </c:pt>
                <c:pt idx="1">
                  <c:v>104.54</c:v>
                </c:pt>
                <c:pt idx="2">
                  <c:v>105.01</c:v>
                </c:pt>
                <c:pt idx="3">
                  <c:v>104.4</c:v>
                </c:pt>
                <c:pt idx="4">
                  <c:v>101.41</c:v>
                </c:pt>
              </c:numCache>
            </c:numRef>
          </c:val>
          <c:extLst>
            <c:ext xmlns:c16="http://schemas.microsoft.com/office/drawing/2014/chart" uri="{C3380CC4-5D6E-409C-BE32-E72D297353CC}">
              <c16:uniqueId val="{00000000-37F0-4A40-A656-DF9C3EAE05B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37F0-4A40-A656-DF9C3EAE05B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16.66</c:v>
                </c:pt>
                <c:pt idx="1">
                  <c:v>21.12</c:v>
                </c:pt>
                <c:pt idx="2">
                  <c:v>25.44</c:v>
                </c:pt>
                <c:pt idx="3">
                  <c:v>29.31</c:v>
                </c:pt>
                <c:pt idx="4">
                  <c:v>32.99</c:v>
                </c:pt>
              </c:numCache>
            </c:numRef>
          </c:val>
          <c:extLst>
            <c:ext xmlns:c16="http://schemas.microsoft.com/office/drawing/2014/chart" uri="{C3380CC4-5D6E-409C-BE32-E72D297353CC}">
              <c16:uniqueId val="{00000000-F666-4636-898A-ABDC35DF3C2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F666-4636-898A-ABDC35DF3C2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13.79</c:v>
                </c:pt>
                <c:pt idx="1">
                  <c:v>13</c:v>
                </c:pt>
                <c:pt idx="2">
                  <c:v>11.12</c:v>
                </c:pt>
                <c:pt idx="3">
                  <c:v>13.27</c:v>
                </c:pt>
                <c:pt idx="4">
                  <c:v>39.51</c:v>
                </c:pt>
              </c:numCache>
            </c:numRef>
          </c:val>
          <c:extLst>
            <c:ext xmlns:c16="http://schemas.microsoft.com/office/drawing/2014/chart" uri="{C3380CC4-5D6E-409C-BE32-E72D297353CC}">
              <c16:uniqueId val="{00000000-2929-46BC-B4EE-543C7F05006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2929-46BC-B4EE-543C7F05006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25.88</c:v>
                </c:pt>
                <c:pt idx="1">
                  <c:v>21.8</c:v>
                </c:pt>
                <c:pt idx="2">
                  <c:v>14.54</c:v>
                </c:pt>
                <c:pt idx="3">
                  <c:v>6.97</c:v>
                </c:pt>
                <c:pt idx="4">
                  <c:v>4.84</c:v>
                </c:pt>
              </c:numCache>
            </c:numRef>
          </c:val>
          <c:extLst>
            <c:ext xmlns:c16="http://schemas.microsoft.com/office/drawing/2014/chart" uri="{C3380CC4-5D6E-409C-BE32-E72D297353CC}">
              <c16:uniqueId val="{00000000-38CB-432E-A3E1-4E490DA58A6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38CB-432E-A3E1-4E490DA58A6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118.66</c:v>
                </c:pt>
                <c:pt idx="1">
                  <c:v>88.9</c:v>
                </c:pt>
                <c:pt idx="2">
                  <c:v>171.02</c:v>
                </c:pt>
                <c:pt idx="3">
                  <c:v>239.71</c:v>
                </c:pt>
                <c:pt idx="4">
                  <c:v>255.72</c:v>
                </c:pt>
              </c:numCache>
            </c:numRef>
          </c:val>
          <c:extLst>
            <c:ext xmlns:c16="http://schemas.microsoft.com/office/drawing/2014/chart" uri="{C3380CC4-5D6E-409C-BE32-E72D297353CC}">
              <c16:uniqueId val="{00000000-DD78-47C1-AB71-128D34B7F67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DD78-47C1-AB71-128D34B7F67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436.86</c:v>
                </c:pt>
                <c:pt idx="1">
                  <c:v>472.69</c:v>
                </c:pt>
                <c:pt idx="2">
                  <c:v>449.35</c:v>
                </c:pt>
                <c:pt idx="3">
                  <c:v>437.93</c:v>
                </c:pt>
                <c:pt idx="4">
                  <c:v>415.95</c:v>
                </c:pt>
              </c:numCache>
            </c:numRef>
          </c:val>
          <c:extLst>
            <c:ext xmlns:c16="http://schemas.microsoft.com/office/drawing/2014/chart" uri="{C3380CC4-5D6E-409C-BE32-E72D297353CC}">
              <c16:uniqueId val="{00000000-49A2-4F23-A5C1-B55DED4ED0E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49A2-4F23-A5C1-B55DED4ED0E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98.45</c:v>
                </c:pt>
                <c:pt idx="1">
                  <c:v>99.46</c:v>
                </c:pt>
                <c:pt idx="2">
                  <c:v>101.26</c:v>
                </c:pt>
                <c:pt idx="3">
                  <c:v>100.87</c:v>
                </c:pt>
                <c:pt idx="4">
                  <c:v>97.88</c:v>
                </c:pt>
              </c:numCache>
            </c:numRef>
          </c:val>
          <c:extLst>
            <c:ext xmlns:c16="http://schemas.microsoft.com/office/drawing/2014/chart" uri="{C3380CC4-5D6E-409C-BE32-E72D297353CC}">
              <c16:uniqueId val="{00000000-FDB2-4B7C-8F27-033EA4014B7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FDB2-4B7C-8F27-033EA4014B7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159.76</c:v>
                </c:pt>
                <c:pt idx="1">
                  <c:v>157.47</c:v>
                </c:pt>
                <c:pt idx="2">
                  <c:v>157.01</c:v>
                </c:pt>
                <c:pt idx="3">
                  <c:v>157.56</c:v>
                </c:pt>
                <c:pt idx="4">
                  <c:v>162.61000000000001</c:v>
                </c:pt>
              </c:numCache>
            </c:numRef>
          </c:val>
          <c:extLst>
            <c:ext xmlns:c16="http://schemas.microsoft.com/office/drawing/2014/chart" uri="{C3380CC4-5D6E-409C-BE32-E72D297353CC}">
              <c16:uniqueId val="{00000000-1D62-4FF8-929A-E22B3393ADE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1D62-4FF8-929A-E22B3393ADE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9"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長野県　阿智村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5989</v>
      </c>
      <c r="AM8" s="44"/>
      <c r="AN8" s="44"/>
      <c r="AO8" s="44"/>
      <c r="AP8" s="44"/>
      <c r="AQ8" s="44"/>
      <c r="AR8" s="44"/>
      <c r="AS8" s="44"/>
      <c r="AT8" s="45">
        <f>データ!$S$6</f>
        <v>123.07</v>
      </c>
      <c r="AU8" s="46"/>
      <c r="AV8" s="46"/>
      <c r="AW8" s="46"/>
      <c r="AX8" s="46"/>
      <c r="AY8" s="46"/>
      <c r="AZ8" s="46"/>
      <c r="BA8" s="46"/>
      <c r="BB8" s="47">
        <f>データ!$T$6</f>
        <v>48.66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71.819999999999993</v>
      </c>
      <c r="J10" s="46"/>
      <c r="K10" s="46"/>
      <c r="L10" s="46"/>
      <c r="M10" s="46"/>
      <c r="N10" s="46"/>
      <c r="O10" s="80"/>
      <c r="P10" s="47">
        <f>データ!$P$6</f>
        <v>98.25</v>
      </c>
      <c r="Q10" s="47"/>
      <c r="R10" s="47"/>
      <c r="S10" s="47"/>
      <c r="T10" s="47"/>
      <c r="U10" s="47"/>
      <c r="V10" s="47"/>
      <c r="W10" s="44">
        <f>データ!$Q$6</f>
        <v>2937</v>
      </c>
      <c r="X10" s="44"/>
      <c r="Y10" s="44"/>
      <c r="Z10" s="44"/>
      <c r="AA10" s="44"/>
      <c r="AB10" s="44"/>
      <c r="AC10" s="44"/>
      <c r="AD10" s="2"/>
      <c r="AE10" s="2"/>
      <c r="AF10" s="2"/>
      <c r="AG10" s="2"/>
      <c r="AH10" s="2"/>
      <c r="AI10" s="2"/>
      <c r="AJ10" s="2"/>
      <c r="AK10" s="2"/>
      <c r="AL10" s="44">
        <f>データ!$U$6</f>
        <v>5880</v>
      </c>
      <c r="AM10" s="44"/>
      <c r="AN10" s="44"/>
      <c r="AO10" s="44"/>
      <c r="AP10" s="44"/>
      <c r="AQ10" s="44"/>
      <c r="AR10" s="44"/>
      <c r="AS10" s="44"/>
      <c r="AT10" s="45">
        <f>データ!$V$6</f>
        <v>19</v>
      </c>
      <c r="AU10" s="46"/>
      <c r="AV10" s="46"/>
      <c r="AW10" s="46"/>
      <c r="AX10" s="46"/>
      <c r="AY10" s="46"/>
      <c r="AZ10" s="46"/>
      <c r="BA10" s="46"/>
      <c r="BB10" s="47">
        <f>データ!$W$6</f>
        <v>309.47000000000003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7A1UHUlCbKmBdnXkw0MJTTD+rywJfedRzOgBcEAlCCxNYRtiH6G31W3na/bGQU0qkpPlNFWswlNcqh7qaK3X0Q==" saltValue="kZic1IhlqD3py9rSEfBSM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204072</v>
      </c>
      <c r="D6" s="20">
        <f t="shared" si="3"/>
        <v>46</v>
      </c>
      <c r="E6" s="20">
        <f t="shared" si="3"/>
        <v>1</v>
      </c>
      <c r="F6" s="20">
        <f t="shared" si="3"/>
        <v>0</v>
      </c>
      <c r="G6" s="20">
        <f t="shared" si="3"/>
        <v>1</v>
      </c>
      <c r="H6" s="20" t="str">
        <f t="shared" si="3"/>
        <v>長野県　阿智村</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71.819999999999993</v>
      </c>
      <c r="P6" s="21">
        <f t="shared" si="3"/>
        <v>98.25</v>
      </c>
      <c r="Q6" s="21">
        <f t="shared" si="3"/>
        <v>2937</v>
      </c>
      <c r="R6" s="21">
        <f t="shared" si="3"/>
        <v>5989</v>
      </c>
      <c r="S6" s="21">
        <f t="shared" si="3"/>
        <v>123.07</v>
      </c>
      <c r="T6" s="21">
        <f t="shared" si="3"/>
        <v>48.66</v>
      </c>
      <c r="U6" s="21">
        <f t="shared" si="3"/>
        <v>5880</v>
      </c>
      <c r="V6" s="21">
        <f t="shared" si="3"/>
        <v>19</v>
      </c>
      <c r="W6" s="21">
        <f t="shared" si="3"/>
        <v>309.47000000000003</v>
      </c>
      <c r="X6" s="22">
        <f>IF(X7="",NA(),X7)</f>
        <v>103.62</v>
      </c>
      <c r="Y6" s="22">
        <f t="shared" ref="Y6:AG6" si="4">IF(Y7="",NA(),Y7)</f>
        <v>104.54</v>
      </c>
      <c r="Z6" s="22">
        <f t="shared" si="4"/>
        <v>105.01</v>
      </c>
      <c r="AA6" s="22">
        <f t="shared" si="4"/>
        <v>104.4</v>
      </c>
      <c r="AB6" s="22">
        <f t="shared" si="4"/>
        <v>101.41</v>
      </c>
      <c r="AC6" s="22">
        <f t="shared" si="4"/>
        <v>104.35</v>
      </c>
      <c r="AD6" s="22">
        <f t="shared" si="4"/>
        <v>105.34</v>
      </c>
      <c r="AE6" s="22">
        <f t="shared" si="4"/>
        <v>105.77</v>
      </c>
      <c r="AF6" s="22">
        <f t="shared" si="4"/>
        <v>104.82</v>
      </c>
      <c r="AG6" s="22">
        <f t="shared" si="4"/>
        <v>106.46</v>
      </c>
      <c r="AH6" s="21" t="str">
        <f>IF(AH7="","",IF(AH7="-","【-】","【"&amp;SUBSTITUTE(TEXT(AH7,"#,##0.00"),"-","△")&amp;"】"))</f>
        <v>【108.24】</v>
      </c>
      <c r="AI6" s="22">
        <f>IF(AI7="",NA(),AI7)</f>
        <v>25.88</v>
      </c>
      <c r="AJ6" s="22">
        <f t="shared" ref="AJ6:AR6" si="5">IF(AJ7="",NA(),AJ7)</f>
        <v>21.8</v>
      </c>
      <c r="AK6" s="22">
        <f t="shared" si="5"/>
        <v>14.54</v>
      </c>
      <c r="AL6" s="22">
        <f t="shared" si="5"/>
        <v>6.97</v>
      </c>
      <c r="AM6" s="22">
        <f t="shared" si="5"/>
        <v>4.84</v>
      </c>
      <c r="AN6" s="22">
        <f t="shared" si="5"/>
        <v>21.69</v>
      </c>
      <c r="AO6" s="22">
        <f t="shared" si="5"/>
        <v>24.04</v>
      </c>
      <c r="AP6" s="22">
        <f t="shared" si="5"/>
        <v>28.03</v>
      </c>
      <c r="AQ6" s="22">
        <f t="shared" si="5"/>
        <v>26.73</v>
      </c>
      <c r="AR6" s="22">
        <f t="shared" si="5"/>
        <v>27.85</v>
      </c>
      <c r="AS6" s="21" t="str">
        <f>IF(AS7="","",IF(AS7="-","【-】","【"&amp;SUBSTITUTE(TEXT(AS7,"#,##0.00"),"-","△")&amp;"】"))</f>
        <v>【1.50】</v>
      </c>
      <c r="AT6" s="22">
        <f>IF(AT7="",NA(),AT7)</f>
        <v>118.66</v>
      </c>
      <c r="AU6" s="22">
        <f t="shared" ref="AU6:BC6" si="6">IF(AU7="",NA(),AU7)</f>
        <v>88.9</v>
      </c>
      <c r="AV6" s="22">
        <f t="shared" si="6"/>
        <v>171.02</v>
      </c>
      <c r="AW6" s="22">
        <f t="shared" si="6"/>
        <v>239.71</v>
      </c>
      <c r="AX6" s="22">
        <f t="shared" si="6"/>
        <v>255.72</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436.86</v>
      </c>
      <c r="BF6" s="22">
        <f t="shared" ref="BF6:BN6" si="7">IF(BF7="",NA(),BF7)</f>
        <v>472.69</v>
      </c>
      <c r="BG6" s="22">
        <f t="shared" si="7"/>
        <v>449.35</v>
      </c>
      <c r="BH6" s="22">
        <f t="shared" si="7"/>
        <v>437.93</v>
      </c>
      <c r="BI6" s="22">
        <f t="shared" si="7"/>
        <v>415.95</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98.45</v>
      </c>
      <c r="BQ6" s="22">
        <f t="shared" ref="BQ6:BY6" si="8">IF(BQ7="",NA(),BQ7)</f>
        <v>99.46</v>
      </c>
      <c r="BR6" s="22">
        <f t="shared" si="8"/>
        <v>101.26</v>
      </c>
      <c r="BS6" s="22">
        <f t="shared" si="8"/>
        <v>100.87</v>
      </c>
      <c r="BT6" s="22">
        <f t="shared" si="8"/>
        <v>97.88</v>
      </c>
      <c r="BU6" s="22">
        <f t="shared" si="8"/>
        <v>87.11</v>
      </c>
      <c r="BV6" s="22">
        <f t="shared" si="8"/>
        <v>82.78</v>
      </c>
      <c r="BW6" s="22">
        <f t="shared" si="8"/>
        <v>84.82</v>
      </c>
      <c r="BX6" s="22">
        <f t="shared" si="8"/>
        <v>82.29</v>
      </c>
      <c r="BY6" s="22">
        <f t="shared" si="8"/>
        <v>84.16</v>
      </c>
      <c r="BZ6" s="21" t="str">
        <f>IF(BZ7="","",IF(BZ7="-","【-】","【"&amp;SUBSTITUTE(TEXT(BZ7,"#,##0.00"),"-","△")&amp;"】"))</f>
        <v>【97.82】</v>
      </c>
      <c r="CA6" s="22">
        <f>IF(CA7="",NA(),CA7)</f>
        <v>159.76</v>
      </c>
      <c r="CB6" s="22">
        <f t="shared" ref="CB6:CJ6" si="9">IF(CB7="",NA(),CB7)</f>
        <v>157.47</v>
      </c>
      <c r="CC6" s="22">
        <f t="shared" si="9"/>
        <v>157.01</v>
      </c>
      <c r="CD6" s="22">
        <f t="shared" si="9"/>
        <v>157.56</v>
      </c>
      <c r="CE6" s="22">
        <f t="shared" si="9"/>
        <v>162.61000000000001</v>
      </c>
      <c r="CF6" s="22">
        <f t="shared" si="9"/>
        <v>223.98</v>
      </c>
      <c r="CG6" s="22">
        <f t="shared" si="9"/>
        <v>225.09</v>
      </c>
      <c r="CH6" s="22">
        <f t="shared" si="9"/>
        <v>224.82</v>
      </c>
      <c r="CI6" s="22">
        <f t="shared" si="9"/>
        <v>230.85</v>
      </c>
      <c r="CJ6" s="22">
        <f t="shared" si="9"/>
        <v>230.21</v>
      </c>
      <c r="CK6" s="21" t="str">
        <f>IF(CK7="","",IF(CK7="-","【-】","【"&amp;SUBSTITUTE(TEXT(CK7,"#,##0.00"),"-","△")&amp;"】"))</f>
        <v>【177.56】</v>
      </c>
      <c r="CL6" s="22">
        <f>IF(CL7="",NA(),CL7)</f>
        <v>68.430000000000007</v>
      </c>
      <c r="CM6" s="22">
        <f t="shared" ref="CM6:CU6" si="10">IF(CM7="",NA(),CM7)</f>
        <v>57.61</v>
      </c>
      <c r="CN6" s="22">
        <f t="shared" si="10"/>
        <v>56.47</v>
      </c>
      <c r="CO6" s="22">
        <f t="shared" si="10"/>
        <v>58.49</v>
      </c>
      <c r="CP6" s="22">
        <f t="shared" si="10"/>
        <v>59.3</v>
      </c>
      <c r="CQ6" s="22">
        <f t="shared" si="10"/>
        <v>49.64</v>
      </c>
      <c r="CR6" s="22">
        <f t="shared" si="10"/>
        <v>49.38</v>
      </c>
      <c r="CS6" s="22">
        <f t="shared" si="10"/>
        <v>50.09</v>
      </c>
      <c r="CT6" s="22">
        <f t="shared" si="10"/>
        <v>50.1</v>
      </c>
      <c r="CU6" s="22">
        <f t="shared" si="10"/>
        <v>49.76</v>
      </c>
      <c r="CV6" s="21" t="str">
        <f>IF(CV7="","",IF(CV7="-","【-】","【"&amp;SUBSTITUTE(TEXT(CV7,"#,##0.00"),"-","△")&amp;"】"))</f>
        <v>【59.81】</v>
      </c>
      <c r="CW6" s="22">
        <f>IF(CW7="",NA(),CW7)</f>
        <v>77.22</v>
      </c>
      <c r="CX6" s="22">
        <f t="shared" ref="CX6:DF6" si="11">IF(CX7="",NA(),CX7)</f>
        <v>83.89</v>
      </c>
      <c r="CY6" s="22">
        <f t="shared" si="11"/>
        <v>84.68</v>
      </c>
      <c r="CZ6" s="22">
        <f t="shared" si="11"/>
        <v>84.79</v>
      </c>
      <c r="DA6" s="22">
        <f t="shared" si="11"/>
        <v>85.69</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16.66</v>
      </c>
      <c r="DI6" s="22">
        <f t="shared" ref="DI6:DQ6" si="12">IF(DI7="",NA(),DI7)</f>
        <v>21.12</v>
      </c>
      <c r="DJ6" s="22">
        <f t="shared" si="12"/>
        <v>25.44</v>
      </c>
      <c r="DK6" s="22">
        <f t="shared" si="12"/>
        <v>29.31</v>
      </c>
      <c r="DL6" s="22">
        <f t="shared" si="12"/>
        <v>32.99</v>
      </c>
      <c r="DM6" s="22">
        <f t="shared" si="12"/>
        <v>47.31</v>
      </c>
      <c r="DN6" s="22">
        <f t="shared" si="12"/>
        <v>47.5</v>
      </c>
      <c r="DO6" s="22">
        <f t="shared" si="12"/>
        <v>48.41</v>
      </c>
      <c r="DP6" s="22">
        <f t="shared" si="12"/>
        <v>50.02</v>
      </c>
      <c r="DQ6" s="22">
        <f t="shared" si="12"/>
        <v>51.38</v>
      </c>
      <c r="DR6" s="21" t="str">
        <f>IF(DR7="","",IF(DR7="-","【-】","【"&amp;SUBSTITUTE(TEXT(DR7,"#,##0.00"),"-","△")&amp;"】"))</f>
        <v>【52.02】</v>
      </c>
      <c r="DS6" s="22">
        <f>IF(DS7="",NA(),DS7)</f>
        <v>13.79</v>
      </c>
      <c r="DT6" s="22">
        <f t="shared" ref="DT6:EB6" si="13">IF(DT7="",NA(),DT7)</f>
        <v>13</v>
      </c>
      <c r="DU6" s="22">
        <f t="shared" si="13"/>
        <v>11.12</v>
      </c>
      <c r="DV6" s="22">
        <f t="shared" si="13"/>
        <v>13.27</v>
      </c>
      <c r="DW6" s="22">
        <f t="shared" si="13"/>
        <v>39.51</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0.04</v>
      </c>
      <c r="EE6" s="22">
        <f t="shared" ref="EE6:EM6" si="14">IF(EE7="",NA(),EE7)</f>
        <v>0.35</v>
      </c>
      <c r="EF6" s="22">
        <f t="shared" si="14"/>
        <v>0.4</v>
      </c>
      <c r="EG6" s="22">
        <f t="shared" si="14"/>
        <v>0.39</v>
      </c>
      <c r="EH6" s="22">
        <f t="shared" si="14"/>
        <v>0.44</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204072</v>
      </c>
      <c r="D7" s="24">
        <v>46</v>
      </c>
      <c r="E7" s="24">
        <v>1</v>
      </c>
      <c r="F7" s="24">
        <v>0</v>
      </c>
      <c r="G7" s="24">
        <v>1</v>
      </c>
      <c r="H7" s="24" t="s">
        <v>93</v>
      </c>
      <c r="I7" s="24" t="s">
        <v>94</v>
      </c>
      <c r="J7" s="24" t="s">
        <v>95</v>
      </c>
      <c r="K7" s="24" t="s">
        <v>96</v>
      </c>
      <c r="L7" s="24" t="s">
        <v>97</v>
      </c>
      <c r="M7" s="24" t="s">
        <v>98</v>
      </c>
      <c r="N7" s="25" t="s">
        <v>99</v>
      </c>
      <c r="O7" s="25">
        <v>71.819999999999993</v>
      </c>
      <c r="P7" s="25">
        <v>98.25</v>
      </c>
      <c r="Q7" s="25">
        <v>2937</v>
      </c>
      <c r="R7" s="25">
        <v>5989</v>
      </c>
      <c r="S7" s="25">
        <v>123.07</v>
      </c>
      <c r="T7" s="25">
        <v>48.66</v>
      </c>
      <c r="U7" s="25">
        <v>5880</v>
      </c>
      <c r="V7" s="25">
        <v>19</v>
      </c>
      <c r="W7" s="25">
        <v>309.47000000000003</v>
      </c>
      <c r="X7" s="25">
        <v>103.62</v>
      </c>
      <c r="Y7" s="25">
        <v>104.54</v>
      </c>
      <c r="Z7" s="25">
        <v>105.01</v>
      </c>
      <c r="AA7" s="25">
        <v>104.4</v>
      </c>
      <c r="AB7" s="25">
        <v>101.41</v>
      </c>
      <c r="AC7" s="25">
        <v>104.35</v>
      </c>
      <c r="AD7" s="25">
        <v>105.34</v>
      </c>
      <c r="AE7" s="25">
        <v>105.77</v>
      </c>
      <c r="AF7" s="25">
        <v>104.82</v>
      </c>
      <c r="AG7" s="25">
        <v>106.46</v>
      </c>
      <c r="AH7" s="25">
        <v>108.24</v>
      </c>
      <c r="AI7" s="25">
        <v>25.88</v>
      </c>
      <c r="AJ7" s="25">
        <v>21.8</v>
      </c>
      <c r="AK7" s="25">
        <v>14.54</v>
      </c>
      <c r="AL7" s="25">
        <v>6.97</v>
      </c>
      <c r="AM7" s="25">
        <v>4.84</v>
      </c>
      <c r="AN7" s="25">
        <v>21.69</v>
      </c>
      <c r="AO7" s="25">
        <v>24.04</v>
      </c>
      <c r="AP7" s="25">
        <v>28.03</v>
      </c>
      <c r="AQ7" s="25">
        <v>26.73</v>
      </c>
      <c r="AR7" s="25">
        <v>27.85</v>
      </c>
      <c r="AS7" s="25">
        <v>1.5</v>
      </c>
      <c r="AT7" s="25">
        <v>118.66</v>
      </c>
      <c r="AU7" s="25">
        <v>88.9</v>
      </c>
      <c r="AV7" s="25">
        <v>171.02</v>
      </c>
      <c r="AW7" s="25">
        <v>239.71</v>
      </c>
      <c r="AX7" s="25">
        <v>255.72</v>
      </c>
      <c r="AY7" s="25">
        <v>301.04000000000002</v>
      </c>
      <c r="AZ7" s="25">
        <v>305.08</v>
      </c>
      <c r="BA7" s="25">
        <v>305.33999999999997</v>
      </c>
      <c r="BB7" s="25">
        <v>310.01</v>
      </c>
      <c r="BC7" s="25">
        <v>311.12</v>
      </c>
      <c r="BD7" s="25">
        <v>243.36</v>
      </c>
      <c r="BE7" s="25">
        <v>436.86</v>
      </c>
      <c r="BF7" s="25">
        <v>472.69</v>
      </c>
      <c r="BG7" s="25">
        <v>449.35</v>
      </c>
      <c r="BH7" s="25">
        <v>437.93</v>
      </c>
      <c r="BI7" s="25">
        <v>415.95</v>
      </c>
      <c r="BJ7" s="25">
        <v>551.62</v>
      </c>
      <c r="BK7" s="25">
        <v>585.59</v>
      </c>
      <c r="BL7" s="25">
        <v>561.34</v>
      </c>
      <c r="BM7" s="25">
        <v>538.33000000000004</v>
      </c>
      <c r="BN7" s="25">
        <v>515.14</v>
      </c>
      <c r="BO7" s="25">
        <v>265.93</v>
      </c>
      <c r="BP7" s="25">
        <v>98.45</v>
      </c>
      <c r="BQ7" s="25">
        <v>99.46</v>
      </c>
      <c r="BR7" s="25">
        <v>101.26</v>
      </c>
      <c r="BS7" s="25">
        <v>100.87</v>
      </c>
      <c r="BT7" s="25">
        <v>97.88</v>
      </c>
      <c r="BU7" s="25">
        <v>87.11</v>
      </c>
      <c r="BV7" s="25">
        <v>82.78</v>
      </c>
      <c r="BW7" s="25">
        <v>84.82</v>
      </c>
      <c r="BX7" s="25">
        <v>82.29</v>
      </c>
      <c r="BY7" s="25">
        <v>84.16</v>
      </c>
      <c r="BZ7" s="25">
        <v>97.82</v>
      </c>
      <c r="CA7" s="25">
        <v>159.76</v>
      </c>
      <c r="CB7" s="25">
        <v>157.47</v>
      </c>
      <c r="CC7" s="25">
        <v>157.01</v>
      </c>
      <c r="CD7" s="25">
        <v>157.56</v>
      </c>
      <c r="CE7" s="25">
        <v>162.61000000000001</v>
      </c>
      <c r="CF7" s="25">
        <v>223.98</v>
      </c>
      <c r="CG7" s="25">
        <v>225.09</v>
      </c>
      <c r="CH7" s="25">
        <v>224.82</v>
      </c>
      <c r="CI7" s="25">
        <v>230.85</v>
      </c>
      <c r="CJ7" s="25">
        <v>230.21</v>
      </c>
      <c r="CK7" s="25">
        <v>177.56</v>
      </c>
      <c r="CL7" s="25">
        <v>68.430000000000007</v>
      </c>
      <c r="CM7" s="25">
        <v>57.61</v>
      </c>
      <c r="CN7" s="25">
        <v>56.47</v>
      </c>
      <c r="CO7" s="25">
        <v>58.49</v>
      </c>
      <c r="CP7" s="25">
        <v>59.3</v>
      </c>
      <c r="CQ7" s="25">
        <v>49.64</v>
      </c>
      <c r="CR7" s="25">
        <v>49.38</v>
      </c>
      <c r="CS7" s="25">
        <v>50.09</v>
      </c>
      <c r="CT7" s="25">
        <v>50.1</v>
      </c>
      <c r="CU7" s="25">
        <v>49.76</v>
      </c>
      <c r="CV7" s="25">
        <v>59.81</v>
      </c>
      <c r="CW7" s="25">
        <v>77.22</v>
      </c>
      <c r="CX7" s="25">
        <v>83.89</v>
      </c>
      <c r="CY7" s="25">
        <v>84.68</v>
      </c>
      <c r="CZ7" s="25">
        <v>84.79</v>
      </c>
      <c r="DA7" s="25">
        <v>85.69</v>
      </c>
      <c r="DB7" s="25">
        <v>78.09</v>
      </c>
      <c r="DC7" s="25">
        <v>78.010000000000005</v>
      </c>
      <c r="DD7" s="25">
        <v>77.599999999999994</v>
      </c>
      <c r="DE7" s="25">
        <v>77.3</v>
      </c>
      <c r="DF7" s="25">
        <v>76.64</v>
      </c>
      <c r="DG7" s="25">
        <v>89.42</v>
      </c>
      <c r="DH7" s="25">
        <v>16.66</v>
      </c>
      <c r="DI7" s="25">
        <v>21.12</v>
      </c>
      <c r="DJ7" s="25">
        <v>25.44</v>
      </c>
      <c r="DK7" s="25">
        <v>29.31</v>
      </c>
      <c r="DL7" s="25">
        <v>32.99</v>
      </c>
      <c r="DM7" s="25">
        <v>47.31</v>
      </c>
      <c r="DN7" s="25">
        <v>47.5</v>
      </c>
      <c r="DO7" s="25">
        <v>48.41</v>
      </c>
      <c r="DP7" s="25">
        <v>50.02</v>
      </c>
      <c r="DQ7" s="25">
        <v>51.38</v>
      </c>
      <c r="DR7" s="25">
        <v>52.02</v>
      </c>
      <c r="DS7" s="25">
        <v>13.79</v>
      </c>
      <c r="DT7" s="25">
        <v>13</v>
      </c>
      <c r="DU7" s="25">
        <v>11.12</v>
      </c>
      <c r="DV7" s="25">
        <v>13.27</v>
      </c>
      <c r="DW7" s="25">
        <v>39.51</v>
      </c>
      <c r="DX7" s="25">
        <v>16.77</v>
      </c>
      <c r="DY7" s="25">
        <v>17.399999999999999</v>
      </c>
      <c r="DZ7" s="25">
        <v>18.64</v>
      </c>
      <c r="EA7" s="25">
        <v>19.510000000000002</v>
      </c>
      <c r="EB7" s="25">
        <v>21.6</v>
      </c>
      <c r="EC7" s="25">
        <v>25.37</v>
      </c>
      <c r="ED7" s="25">
        <v>0.04</v>
      </c>
      <c r="EE7" s="25">
        <v>0.35</v>
      </c>
      <c r="EF7" s="25">
        <v>0.4</v>
      </c>
      <c r="EG7" s="25">
        <v>0.39</v>
      </c>
      <c r="EH7" s="25">
        <v>0.44</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LWS2311</cp:lastModifiedBy>
  <cp:lastPrinted>2025-01-23T02:40:20Z</cp:lastPrinted>
  <dcterms:created xsi:type="dcterms:W3CDTF">2024-12-11T04:59:35Z</dcterms:created>
  <dcterms:modified xsi:type="dcterms:W3CDTF">2025-02-18T04:53:40Z</dcterms:modified>
  <cp:category/>
</cp:coreProperties>
</file>