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sv300\総務課\財政いろいろ\03公営企業・三セク\R05\【2月22日期限】公営企業に係る経営比較分析表（令和４年度決算）の確認・修正について\"/>
    </mc:Choice>
  </mc:AlternateContent>
  <xr:revisionPtr revIDLastSave="0" documentId="13_ncr:1_{40A10100-F342-4557-B702-2C4EF9EA971B}" xr6:coauthVersionLast="47" xr6:coauthVersionMax="47" xr10:uidLastSave="{00000000-0000-0000-0000-000000000000}"/>
  <workbookProtection workbookAlgorithmName="SHA-512" workbookHashValue="czPwDDo6GasCu4yyUZnj5/yGQ1GnKtE/XeRPGmvzom+fG+OKIVSPb2cBkxWGBsuUiNYMIvAnOpnqwVV3jOGDhg==" workbookSaltValue="7VpXaFIkcFAtMv1dLyl4h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BB8" i="4" s="1"/>
  <c r="S6" i="5"/>
  <c r="AT8" i="4" s="1"/>
  <c r="R6" i="5"/>
  <c r="AL8" i="4" s="1"/>
  <c r="Q6" i="5"/>
  <c r="W10" i="4" s="1"/>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<sst xmlns="http://schemas.openxmlformats.org/spreadsheetml/2006/main" count="228" uniqueCount="114">
  <si>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</si>
  <si>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</si>
  <si>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</si>
  <si>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</si>
  <si>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</si>
  <si>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</si>
  <si>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</si>
  <si>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</si>
  <si>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</si>
  <si>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</si>
  <si>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</si>
  <si>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</si>
  <si>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</si>
  <si>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</si>
  <si>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</si>
  <si>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</si>
  <si>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</si>
  <si>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</si>
  <si>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</si>
  <si>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</si>
  <si>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</si>
  <si>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</si>
  <si>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</si>
  <si>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</si>
  <si>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</si>
  <si>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</si>
  <si>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</si>
  <si>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</si>
  <si>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</si>
  <si>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</si>
  <si>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</si>
  <si>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</si>
  <si>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</si>
  <si>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</si>
  <si>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</si>
  <si>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</si>
  <si>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</si>
  <si>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</si>
  <si>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</si>
  <si>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</si>
  <si>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</si>
  <si>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</si>
  <si>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</si>
  <si>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</si>
  <si>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</si>
  <si>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</si>
  <si>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</si>
  <si>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</si>
  <si>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</si>
  <si>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</si>
  <si>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</si>
  <si>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</si>
  <si>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</si>
  <si>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</si>
  <si>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</si>
  <si>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</si>
  <si>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</si>
  <si>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</si>
  <si>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</si>
  <si>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</si>
  <si>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</si>
  <si>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</si>
  <si>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</si>
  <si>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</si>
  <si>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</si>
  <si>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</si>
  <si>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</si>
  <si>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</si>
  <si>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</si>
  <si>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</si>
  <si>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</si>
  <si>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</si>
  <si>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</si>
  <si>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</si>
  <si>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</si>
  <si>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</si>
  <si>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</si>
  <si>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</si>
  <si>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</si>
  <si>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</si>
  <si>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</si>
  <si>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</si>
  <si>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</si>
  <si>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</si>
  <si>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</si>
  <si>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</si>
  <si>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</si>
  <si>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</si>
  <si>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</si>
  <si>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</si>
  <si>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</si>
  <si>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</si>
  <si>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</si>
  <si>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</si>
  <si>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</si>
  <si>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</si>
  <si>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</si>
  <si>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</si>
  <si>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</si>
  <si>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</si>
  <si>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</si>
  <si>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</si>
  <si>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</si>
  <si>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</si>
  <si>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</si>
  <si>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</si>
  <si>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</si>
  <si>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</si>
  <si>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</si>
  <si>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</si>
  <si>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</si>
  <si>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は、類似団体平均値、全国平均値を大きく下回っている状況にあります。これは、老朽化資産が、年々増加傾向にあり、今後も長寿命化を図りながら、維持管理・点検等を行い計画的に施設更新を進めていく必要があります。
②管路経年化率は、類似団体平均値、全国平均値より低い水準になっています。今後もアセットマネジメントや経営戦略を基に管路更新を進めてまいります。
③管路更新率は類似団体平均値、全国平均値より下回っています。これは、当村の管路更新の更新スピードが遅い状態であり、アセットマネジメントや経営戦略を基に立てた更新計画に沿って、今以上に施設改修や管路更新に取り組む必要があります。</t>
    <rPh sb="1" eb="3">
      <t>ユウケイ</t>
    </rPh>
    <rPh sb="3" eb="7">
      <t>コテイシサン</t>
    </rPh>
    <rPh sb="7" eb="12">
      <t>ゲンカショウキャクヒ</t>
    </rPh>
    <rPh sb="14" eb="18">
      <t>ルイジダンタイ</t>
    </rPh>
    <rPh sb="18" eb="21">
      <t>ヘイキンチ</t>
    </rPh>
    <rPh sb="22" eb="27">
      <t>ゼンコクヘイキンチ</t>
    </rPh>
    <rPh sb="28" eb="29">
      <t>オオ</t>
    </rPh>
    <rPh sb="31" eb="33">
      <t>シタマワ</t>
    </rPh>
    <rPh sb="37" eb="39">
      <t>ジョウキョウ</t>
    </rPh>
    <rPh sb="49" eb="54">
      <t>ロウキュウカシサン</t>
    </rPh>
    <rPh sb="56" eb="58">
      <t>ネンネン</t>
    </rPh>
    <rPh sb="58" eb="62">
      <t>ゾウカケイコウ</t>
    </rPh>
    <rPh sb="66" eb="68">
      <t>コンゴ</t>
    </rPh>
    <rPh sb="69" eb="73">
      <t>チョウジュミョウカ</t>
    </rPh>
    <rPh sb="74" eb="75">
      <t>ハカ</t>
    </rPh>
    <rPh sb="80" eb="84">
      <t>イジカンリ</t>
    </rPh>
    <rPh sb="85" eb="88">
      <t>テンケントウ</t>
    </rPh>
    <rPh sb="89" eb="90">
      <t>オコナ</t>
    </rPh>
    <rPh sb="91" eb="94">
      <t>ケイカクテキ</t>
    </rPh>
    <rPh sb="95" eb="99">
      <t>シセツコウシン</t>
    </rPh>
    <rPh sb="100" eb="101">
      <t>スス</t>
    </rPh>
    <rPh sb="105" eb="107">
      <t>ヒツヨウ</t>
    </rPh>
    <rPh sb="115" eb="121">
      <t>カンロケイネンカリツ</t>
    </rPh>
    <rPh sb="123" eb="127">
      <t>ルイジダンタイ</t>
    </rPh>
    <rPh sb="127" eb="130">
      <t>ヘイキンチ</t>
    </rPh>
    <rPh sb="131" eb="136">
      <t>ゼンコクヘイキンチ</t>
    </rPh>
    <rPh sb="138" eb="139">
      <t>ヒク</t>
    </rPh>
    <rPh sb="140" eb="142">
      <t>スイジュン</t>
    </rPh>
    <rPh sb="150" eb="152">
      <t>コンゴ</t>
    </rPh>
    <rPh sb="164" eb="168">
      <t>ケイエイセンリャク</t>
    </rPh>
    <rPh sb="169" eb="170">
      <t>モト</t>
    </rPh>
    <rPh sb="171" eb="175">
      <t>カンロコウシン</t>
    </rPh>
    <rPh sb="176" eb="177">
      <t>スス</t>
    </rPh>
    <rPh sb="187" eb="192">
      <t>カンロコウシンリツ</t>
    </rPh>
    <rPh sb="193" eb="200">
      <t>ルイジダンタイヘイキンチ</t>
    </rPh>
    <rPh sb="287" eb="288">
      <t>ト</t>
    </rPh>
    <rPh sb="289" eb="290">
      <t>ク</t>
    </rPh>
    <rPh sb="291" eb="293">
      <t>ヒツヨウ</t>
    </rPh>
    <phoneticPr fontId="4"/>
  </si>
  <si>
    <t>定期的に料金改定を実施する予定でしたが、昨今の社会情勢等を鑑みて行えていない状況です。現在の水道事業の経営状況は依然厳しく、今後の給水人口減少や節水家電の普及による水需要の変化、施設や管路の老朽化など課題は山積しています。
このような中、平成29年度にアセットマネジメント、平成30年度には阿智村水道事業経営戦略を策定（令和6年度改定予定）し、中長期的な視点に基づいた水道事業の持続や更新計画に沿った施設・管路更新を行います。
今後も、住民への安心・安全な供給のために、料金改定の必要性・今後の水道事業の展望を示すうえで、住民との合意形成を図りながら、水道事業の基盤強化を目指し、持続可能な事業運営を実施するように進めてまいりたいと思います。</t>
    <rPh sb="0" eb="3">
      <t>テイキテキ</t>
    </rPh>
    <rPh sb="4" eb="8">
      <t>リョウキンカイテイ</t>
    </rPh>
    <rPh sb="9" eb="11">
      <t>ジッシ</t>
    </rPh>
    <rPh sb="13" eb="15">
      <t>ヨテイ</t>
    </rPh>
    <rPh sb="20" eb="22">
      <t>サッコン</t>
    </rPh>
    <rPh sb="23" eb="28">
      <t>シャカイジョウセイトウ</t>
    </rPh>
    <rPh sb="29" eb="30">
      <t>カンガ</t>
    </rPh>
    <rPh sb="32" eb="33">
      <t>オコナ</t>
    </rPh>
    <rPh sb="38" eb="40">
      <t>ジョウキョウ</t>
    </rPh>
    <rPh sb="43" eb="45">
      <t>ゲンザイ</t>
    </rPh>
    <rPh sb="46" eb="50">
      <t>スイドウジギョウ</t>
    </rPh>
    <rPh sb="51" eb="55">
      <t>ケイエイジョウキョウ</t>
    </rPh>
    <rPh sb="56" eb="59">
      <t>イゼンキビ</t>
    </rPh>
    <rPh sb="62" eb="64">
      <t>コンゴ</t>
    </rPh>
    <rPh sb="65" eb="69">
      <t>キュウスイジンコウ</t>
    </rPh>
    <rPh sb="69" eb="71">
      <t>ゲンショウ</t>
    </rPh>
    <rPh sb="197" eb="198">
      <t>ソ</t>
    </rPh>
    <phoneticPr fontId="4"/>
  </si>
  <si>
    <t xml:space="preserve">阿智村水道事業は、平成29年度に7ヶ所の簡易水道事業と1ヶ所の飲料水供給施設を統合し、阿智村水道事業となり運営しています。
①経常収支比率は、ここ数年黒字経営ができていますが、今後も収支の推移に注意し健全な経営を目指します。
②累積欠損金比率は、減少していますが、累積欠損金が発生している以上、経営は健全と言えないため、料金改定等検討し、早急な対応が求められます。
③流動比率は、類似団体の平均値を下回っていますが、150％以上となっていますので短期債務に対する支払い能力は良好といえます。
④企業債残高対給水収益比率は、企業債を財源とする施設改修・管路更新が少なく、償還金残額が減少しているものと考えられます。管路経年化率や、管路更新率から考えますと必要な改修・更新を先延ばしの可能性も考えられるため、投資規模の適正化、将来の負担軽減するためにも、計画的かつ効率よく進めることが重要と考えます。
⑤料金回収率は、昨年に引き続き100％を超えていますが、給水に係る費用を料金収入で賄えていると言えます。
⑥給水原価は、類似団体と比較して低い数値となっています。しかし、当村は多くの浄水場・施設などを抱えており、今後の施設維持を考えますと給水原価が上昇すると考えられます。
⑦施設利用率は、類似団体平均値と比較して高い水準を示していますが、人口減少や水需要の変化に伴い、今後ダウンサイジングなどの検討が必要となります。
⑧有収率は、近年の漏水調査等の努力により向上していますが、引き続き適切な維持管理に努めてまいります。
</t>
    <rPh sb="0" eb="3">
      <t>アチムラ</t>
    </rPh>
    <rPh sb="3" eb="7">
      <t>スイドウジギョウ</t>
    </rPh>
    <rPh sb="9" eb="11">
      <t>ヘイセイ</t>
    </rPh>
    <rPh sb="13" eb="15">
      <t>ネンド</t>
    </rPh>
    <rPh sb="18" eb="19">
      <t>ショ</t>
    </rPh>
    <rPh sb="20" eb="26">
      <t>カンイスイドウジギョウ</t>
    </rPh>
    <rPh sb="29" eb="30">
      <t>ショ</t>
    </rPh>
    <rPh sb="31" eb="34">
      <t>インリョウスイ</t>
    </rPh>
    <rPh sb="34" eb="38">
      <t>キョウキュウシセツ</t>
    </rPh>
    <rPh sb="39" eb="41">
      <t>トウゴウ</t>
    </rPh>
    <rPh sb="43" eb="50">
      <t>アチムラスイドウジギョウ</t>
    </rPh>
    <rPh sb="53" eb="55">
      <t>ウンエイ</t>
    </rPh>
    <rPh sb="63" eb="69">
      <t>ケイジョウシュウシヒリツ</t>
    </rPh>
    <rPh sb="73" eb="75">
      <t>スウネン</t>
    </rPh>
    <rPh sb="75" eb="79">
      <t>クロジケイエイ</t>
    </rPh>
    <rPh sb="88" eb="90">
      <t>コンゴ</t>
    </rPh>
    <rPh sb="91" eb="93">
      <t>シュウシ</t>
    </rPh>
    <rPh sb="94" eb="96">
      <t>スイイ</t>
    </rPh>
    <rPh sb="97" eb="99">
      <t>チュウイ</t>
    </rPh>
    <rPh sb="100" eb="102">
      <t>ケンゼン</t>
    </rPh>
    <rPh sb="103" eb="105">
      <t>ケイエイ</t>
    </rPh>
    <rPh sb="106" eb="108">
      <t>メザ</t>
    </rPh>
    <rPh sb="114" eb="119">
      <t>ルイセキケッソンキン</t>
    </rPh>
    <rPh sb="119" eb="121">
      <t>ヒリツ</t>
    </rPh>
    <rPh sb="123" eb="125">
      <t>ゲンショウ</t>
    </rPh>
    <rPh sb="132" eb="137">
      <t>ルイセキケッソンキン</t>
    </rPh>
    <rPh sb="138" eb="140">
      <t>ハッセイ</t>
    </rPh>
    <rPh sb="144" eb="146">
      <t>イジョウ</t>
    </rPh>
    <rPh sb="147" eb="149">
      <t>ケイエイ</t>
    </rPh>
    <rPh sb="150" eb="152">
      <t>ケンゼン</t>
    </rPh>
    <rPh sb="153" eb="154">
      <t>イ</t>
    </rPh>
    <rPh sb="160" eb="164">
      <t>リョウキンカイテイ</t>
    </rPh>
    <rPh sb="164" eb="167">
      <t>トウケントウ</t>
    </rPh>
    <rPh sb="169" eb="171">
      <t>ソウキュウ</t>
    </rPh>
    <rPh sb="172" eb="174">
      <t>タイオウ</t>
    </rPh>
    <rPh sb="175" eb="176">
      <t>モト</t>
    </rPh>
    <rPh sb="184" eb="188">
      <t>リュウドウヒリツ</t>
    </rPh>
    <rPh sb="190" eb="194">
      <t>ルイジダンタイ</t>
    </rPh>
    <rPh sb="195" eb="198">
      <t>ヘイキンチ</t>
    </rPh>
    <rPh sb="199" eb="201">
      <t>シタマワ</t>
    </rPh>
    <rPh sb="212" eb="214">
      <t>イジョウ</t>
    </rPh>
    <rPh sb="223" eb="227">
      <t>タンキサイム</t>
    </rPh>
    <rPh sb="228" eb="229">
      <t>タイ</t>
    </rPh>
    <rPh sb="231" eb="233">
      <t>シハラ</t>
    </rPh>
    <rPh sb="234" eb="236">
      <t>ノウリョク</t>
    </rPh>
    <rPh sb="237" eb="239">
      <t>リョウコウ</t>
    </rPh>
    <rPh sb="247" eb="250">
      <t>キギョウサイ</t>
    </rPh>
    <rPh sb="250" eb="252">
      <t>ザンダカ</t>
    </rPh>
    <rPh sb="252" eb="255">
      <t>タイキュウスイ</t>
    </rPh>
    <rPh sb="255" eb="259">
      <t>シュウエキヒリツ</t>
    </rPh>
    <rPh sb="261" eb="264">
      <t>キギョウサイ</t>
    </rPh>
    <rPh sb="265" eb="267">
      <t>ザイゲン</t>
    </rPh>
    <rPh sb="270" eb="274">
      <t>シセツカイシュウ</t>
    </rPh>
    <rPh sb="275" eb="279">
      <t>カンロコウシン</t>
    </rPh>
    <rPh sb="280" eb="281">
      <t>スク</t>
    </rPh>
    <rPh sb="284" eb="289">
      <t>ショウカンキンザンガク</t>
    </rPh>
    <rPh sb="290" eb="292">
      <t>ゲンショウ</t>
    </rPh>
    <rPh sb="299" eb="300">
      <t>カンガ</t>
    </rPh>
    <rPh sb="306" eb="312">
      <t>カンロケイネンカリツ</t>
    </rPh>
    <rPh sb="314" eb="318">
      <t>カンロコウシン</t>
    </rPh>
    <rPh sb="318" eb="319">
      <t>リツ</t>
    </rPh>
    <rPh sb="321" eb="322">
      <t>カンガ</t>
    </rPh>
    <rPh sb="326" eb="328">
      <t>ヒツヨウ</t>
    </rPh>
    <rPh sb="329" eb="331">
      <t>カイシュウ</t>
    </rPh>
    <rPh sb="332" eb="334">
      <t>コウシン</t>
    </rPh>
    <rPh sb="335" eb="337">
      <t>サキノ</t>
    </rPh>
    <rPh sb="340" eb="343">
      <t>カノウセイ</t>
    </rPh>
    <rPh sb="344" eb="345">
      <t>カンガ</t>
    </rPh>
    <rPh sb="352" eb="356">
      <t>トウシキボ</t>
    </rPh>
    <rPh sb="357" eb="360">
      <t>テキセイカ</t>
    </rPh>
    <rPh sb="361" eb="363">
      <t>ショウライ</t>
    </rPh>
    <rPh sb="364" eb="368">
      <t>フタンケイゲン</t>
    </rPh>
    <rPh sb="375" eb="378">
      <t>ケイカクテキ</t>
    </rPh>
    <rPh sb="380" eb="382">
      <t>コウリツ</t>
    </rPh>
    <rPh sb="384" eb="385">
      <t>スス</t>
    </rPh>
    <rPh sb="390" eb="392">
      <t>ジュウヨウ</t>
    </rPh>
    <rPh sb="393" eb="394">
      <t>カンガ</t>
    </rPh>
    <rPh sb="400" eb="405">
      <t>リョウキンカイシュウリツ</t>
    </rPh>
    <rPh sb="407" eb="409">
      <t>サクネン</t>
    </rPh>
    <rPh sb="410" eb="411">
      <t>ヒ</t>
    </rPh>
    <rPh sb="412" eb="413">
      <t>ツヅ</t>
    </rPh>
    <rPh sb="419" eb="420">
      <t>コ</t>
    </rPh>
    <rPh sb="427" eb="429">
      <t>キュウスイ</t>
    </rPh>
    <rPh sb="430" eb="431">
      <t>カカ</t>
    </rPh>
    <rPh sb="432" eb="434">
      <t>ヒヨウ</t>
    </rPh>
    <rPh sb="435" eb="439">
      <t>リョウキンシュウニュウ</t>
    </rPh>
    <rPh sb="440" eb="441">
      <t>マカナ</t>
    </rPh>
    <rPh sb="446" eb="447">
      <t>イ</t>
    </rPh>
    <rPh sb="453" eb="457">
      <t>キュウスイゲンカ</t>
    </rPh>
    <rPh sb="459" eb="463">
      <t>ルイジダンタイ</t>
    </rPh>
    <rPh sb="464" eb="466">
      <t>ヒカク</t>
    </rPh>
    <rPh sb="468" eb="469">
      <t>ヒク</t>
    </rPh>
    <rPh sb="470" eb="472">
      <t>スウチ</t>
    </rPh>
    <rPh sb="484" eb="486">
      <t>トウソン</t>
    </rPh>
    <rPh sb="487" eb="488">
      <t>オオ</t>
    </rPh>
    <rPh sb="490" eb="493">
      <t>ジョウスイジョウ</t>
    </rPh>
    <rPh sb="494" eb="496">
      <t>シセツ</t>
    </rPh>
    <rPh sb="499" eb="500">
      <t>カカ</t>
    </rPh>
    <rPh sb="505" eb="507">
      <t>コンゴ</t>
    </rPh>
    <rPh sb="508" eb="512">
      <t>シセツイジ</t>
    </rPh>
    <rPh sb="513" eb="514">
      <t>カンガ</t>
    </rPh>
    <rPh sb="518" eb="522">
      <t>キュウスイゲンカ</t>
    </rPh>
    <rPh sb="523" eb="525">
      <t>ジョウショウ</t>
    </rPh>
    <rPh sb="528" eb="529">
      <t>カンガ</t>
    </rPh>
    <rPh sb="537" eb="539">
      <t>シセツ</t>
    </rPh>
    <rPh sb="539" eb="542">
      <t>リヨウリツ</t>
    </rPh>
    <rPh sb="544" eb="548">
      <t>ルイジダンタイ</t>
    </rPh>
    <rPh sb="548" eb="551">
      <t>ヘイキンチ</t>
    </rPh>
    <rPh sb="552" eb="554">
      <t>ヒカク</t>
    </rPh>
    <rPh sb="556" eb="557">
      <t>タカ</t>
    </rPh>
    <rPh sb="558" eb="560">
      <t>スイジュン</t>
    </rPh>
    <rPh sb="561" eb="562">
      <t>シメ</t>
    </rPh>
    <rPh sb="569" eb="573">
      <t>ジンコウゲンショウ</t>
    </rPh>
    <rPh sb="574" eb="577">
      <t>ミズジュヨウ</t>
    </rPh>
    <rPh sb="578" eb="580">
      <t>ヘンカ</t>
    </rPh>
    <rPh sb="581" eb="582">
      <t>トモナ</t>
    </rPh>
    <rPh sb="584" eb="586">
      <t>コンゴ</t>
    </rPh>
    <rPh sb="597" eb="599">
      <t>ケントウ</t>
    </rPh>
    <rPh sb="600" eb="602">
      <t>ヒツヨウ</t>
    </rPh>
    <rPh sb="610" eb="613">
      <t>ユウシュウリツ</t>
    </rPh>
    <rPh sb="615" eb="617">
      <t>キンネン</t>
    </rPh>
    <rPh sb="618" eb="623">
      <t>ロウスイチョウサトウ</t>
    </rPh>
    <rPh sb="624" eb="626">
      <t>ドリョク</t>
    </rPh>
    <rPh sb="629" eb="631">
      <t>コウジョウ</t>
    </rPh>
    <rPh sb="638" eb="639">
      <t>ヒ</t>
    </rPh>
    <rPh sb="640" eb="641">
      <t>ツヅ</t>
    </rPh>
    <rPh sb="642" eb="644">
      <t>テキセツ</t>
    </rPh>
    <rPh sb="645" eb="649">
      <t>イジカンリ</t>
    </rPh>
    <rPh sb="650" eb="65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</si>
</sst>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0.04</c:v>
                </c:pt>
                <c:pt idx="2">
                  <c:v>0.35</c:v>
                </c:pt>
                <c:pt idx="3">
                  <c:v>0.4</c:v>
                </c:pt>
                <c:pt idx="4">
                  <c:v>0.39</c:v>
                </c:pt>
              </c:numCache>
            </c:numRef>
          </c:val>
          <c:extLst>
            <c:ext xmlns:c16="http://schemas.microsoft.com/office/drawing/2014/chart" uri="{C3380CC4-5D6E-409C-BE32-E72D297353CC}">
              <c16:uniqueId val="{00000000-8CF1-4CCA-AD8D-4D1DAD07FC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8CF1-4CCA-AD8D-4D1DAD07FC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67.13</c:v>
                </c:pt>
                <c:pt idx="1">
                  <c:v>68.430000000000007</c:v>
                </c:pt>
                <c:pt idx="2">
                  <c:v>57.61</c:v>
                </c:pt>
                <c:pt idx="3">
                  <c:v>56.47</c:v>
                </c:pt>
                <c:pt idx="4">
                  <c:v>58.49</c:v>
                </c:pt>
              </c:numCache>
            </c:numRef>
          </c:val>
          <c:extLst>
            <c:ext xmlns:c16="http://schemas.microsoft.com/office/drawing/2014/chart" uri="{C3380CC4-5D6E-409C-BE32-E72D297353CC}">
              <c16:uniqueId val="{00000000-1738-460E-8E7A-8D6004158B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1738-460E-8E7A-8D6004158B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77.959999999999994</c:v>
                </c:pt>
                <c:pt idx="1">
                  <c:v>77.22</c:v>
                </c:pt>
                <c:pt idx="2">
                  <c:v>83.89</c:v>
                </c:pt>
                <c:pt idx="3">
                  <c:v>84.68</c:v>
                </c:pt>
                <c:pt idx="4">
                  <c:v>84.79</c:v>
                </c:pt>
              </c:numCache>
            </c:numRef>
          </c:val>
          <c:extLst>
            <c:ext xmlns:c16="http://schemas.microsoft.com/office/drawing/2014/chart" uri="{C3380CC4-5D6E-409C-BE32-E72D297353CC}">
              <c16:uniqueId val="{00000000-95C2-4E11-A69F-F671FD02B6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95C2-4E11-A69F-F671FD02B6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95.66</c:v>
                </c:pt>
                <c:pt idx="1">
                  <c:v>103.62</c:v>
                </c:pt>
                <c:pt idx="2">
                  <c:v>104.54</c:v>
                </c:pt>
                <c:pt idx="3">
                  <c:v>105.01</c:v>
                </c:pt>
                <c:pt idx="4">
                  <c:v>104.4</c:v>
                </c:pt>
              </c:numCache>
            </c:numRef>
          </c:val>
          <c:extLst>
            <c:ext xmlns:c16="http://schemas.microsoft.com/office/drawing/2014/chart" uri="{C3380CC4-5D6E-409C-BE32-E72D297353CC}">
              <c16:uniqueId val="{00000000-FC49-4E7A-9CE1-24419FAF26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FC49-4E7A-9CE1-24419FAF26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11.71</c:v>
                </c:pt>
                <c:pt idx="1">
                  <c:v>16.66</c:v>
                </c:pt>
                <c:pt idx="2">
                  <c:v>21.12</c:v>
                </c:pt>
                <c:pt idx="3">
                  <c:v>25.44</c:v>
                </c:pt>
                <c:pt idx="4">
                  <c:v>29.31</c:v>
                </c:pt>
              </c:numCache>
            </c:numRef>
          </c:val>
          <c:extLst>
            <c:ext xmlns:c16="http://schemas.microsoft.com/office/drawing/2014/chart" uri="{C3380CC4-5D6E-409C-BE32-E72D297353CC}">
              <c16:uniqueId val="{00000000-C08E-4858-B802-6916DEF21A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C08E-4858-B802-6916DEF21A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12.92</c:v>
                </c:pt>
                <c:pt idx="1">
                  <c:v>13.79</c:v>
                </c:pt>
                <c:pt idx="2">
                  <c:v>13</c:v>
                </c:pt>
                <c:pt idx="3">
                  <c:v>11.12</c:v>
                </c:pt>
                <c:pt idx="4">
                  <c:v>13.27</c:v>
                </c:pt>
              </c:numCache>
            </c:numRef>
          </c:val>
          <c:extLst>
            <c:ext xmlns:c16="http://schemas.microsoft.com/office/drawing/2014/chart" uri="{C3380CC4-5D6E-409C-BE32-E72D297353CC}">
              <c16:uniqueId val="{00000000-3D72-4714-82BF-24A2D1CC23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3D72-4714-82BF-24A2D1CC23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31.94</c:v>
                </c:pt>
                <c:pt idx="1">
                  <c:v>25.88</c:v>
                </c:pt>
                <c:pt idx="2">
                  <c:v>21.8</c:v>
                </c:pt>
                <c:pt idx="3">
                  <c:v>14.54</c:v>
                </c:pt>
                <c:pt idx="4">
                  <c:v>6.97</c:v>
                </c:pt>
              </c:numCache>
            </c:numRef>
          </c:val>
          <c:extLst>
            <c:ext xmlns:c16="http://schemas.microsoft.com/office/drawing/2014/chart" uri="{C3380CC4-5D6E-409C-BE32-E72D297353CC}">
              <c16:uniqueId val="{00000000-6AF3-454B-836D-B774A72A7A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6AF3-454B-836D-B774A72A7A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107.02</c:v>
                </c:pt>
                <c:pt idx="1">
                  <c:v>118.66</c:v>
                </c:pt>
                <c:pt idx="2">
                  <c:v>88.9</c:v>
                </c:pt>
                <c:pt idx="3">
                  <c:v>171.02</c:v>
                </c:pt>
                <c:pt idx="4">
                  <c:v>239.71</c:v>
                </c:pt>
              </c:numCache>
            </c:numRef>
          </c:val>
          <c:extLst>
            <c:ext xmlns:c16="http://schemas.microsoft.com/office/drawing/2014/chart" uri="{C3380CC4-5D6E-409C-BE32-E72D297353CC}">
              <c16:uniqueId val="{00000000-5433-437E-A54D-3512140671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5433-437E-A54D-3512140671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485.17</c:v>
                </c:pt>
                <c:pt idx="1">
                  <c:v>436.86</c:v>
                </c:pt>
                <c:pt idx="2">
                  <c:v>472.69</c:v>
                </c:pt>
                <c:pt idx="3">
                  <c:v>449.35</c:v>
                </c:pt>
                <c:pt idx="4">
                  <c:v>437.93</c:v>
                </c:pt>
              </c:numCache>
            </c:numRef>
          </c:val>
          <c:extLst>
            <c:ext xmlns:c16="http://schemas.microsoft.com/office/drawing/2014/chart" uri="{C3380CC4-5D6E-409C-BE32-E72D297353CC}">
              <c16:uniqueId val="{00000000-B21F-47F5-83C4-B62CBE03CE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21F-47F5-83C4-B62CBE03CE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86.64</c:v>
                </c:pt>
                <c:pt idx="1">
                  <c:v>98.45</c:v>
                </c:pt>
                <c:pt idx="2">
                  <c:v>99.46</c:v>
                </c:pt>
                <c:pt idx="3">
                  <c:v>101.26</c:v>
                </c:pt>
                <c:pt idx="4">
                  <c:v>100.87</c:v>
                </c:pt>
              </c:numCache>
            </c:numRef>
          </c:val>
          <c:extLst>
            <c:ext xmlns:c16="http://schemas.microsoft.com/office/drawing/2014/chart" uri="{C3380CC4-5D6E-409C-BE32-E72D297353CC}">
              <c16:uniqueId val="{00000000-2569-4AB6-BDE7-58C490BA77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2569-4AB6-BDE7-58C490BA77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183.76</c:v>
                </c:pt>
                <c:pt idx="1">
                  <c:v>159.76</c:v>
                </c:pt>
                <c:pt idx="2">
                  <c:v>157.47</c:v>
                </c:pt>
                <c:pt idx="3">
                  <c:v>157.01</c:v>
                </c:pt>
                <c:pt idx="4">
                  <c:v>157.56</c:v>
                </c:pt>
              </c:numCache>
            </c:numRef>
          </c:val>
          <c:extLst>
            <c:ext xmlns:c16="http://schemas.microsoft.com/office/drawing/2014/chart" uri="{C3380CC4-5D6E-409C-BE32-E72D297353CC}">
              <c16:uniqueId val="{00000000-7F93-4239-A7C3-B271D442B1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7F93-4239-A7C3-B271D442B1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長野県　阿智村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6055</v>
      </c>
      <c r="AM8" s="69"/>
      <c r="AN8" s="69"/>
      <c r="AO8" s="69"/>
      <c r="AP8" s="69"/>
      <c r="AQ8" s="69"/>
      <c r="AR8" s="69"/>
      <c r="AS8" s="69"/>
      <c r="AT8" s="37">
        <f>データ!$S$6</f>
        <v>214.43</v>
      </c>
      <c r="AU8" s="38"/>
      <c r="AV8" s="38"/>
      <c r="AW8" s="38"/>
      <c r="AX8" s="38"/>
      <c r="AY8" s="38"/>
      <c r="AZ8" s="38"/>
      <c r="BA8" s="38"/>
      <c r="BB8" s="58">
        <f>データ!$T$6</f>
        <v>28.24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72.040000000000006</v>
      </c>
      <c r="J10" s="38"/>
      <c r="K10" s="38"/>
      <c r="L10" s="38"/>
      <c r="M10" s="38"/>
      <c r="N10" s="38"/>
      <c r="O10" s="68"/>
      <c r="P10" s="58">
        <f>データ!$P$6</f>
        <v>98.28</v>
      </c>
      <c r="Q10" s="58"/>
      <c r="R10" s="58"/>
      <c r="S10" s="58"/>
      <c r="T10" s="58"/>
      <c r="U10" s="58"/>
      <c r="V10" s="58"/>
      <c r="W10" s="69">
        <f>データ!$Q$6</f>
        <v>2937</v>
      </c>
      <c r="X10" s="69"/>
      <c r="Y10" s="69"/>
      <c r="Z10" s="69"/>
      <c r="AA10" s="69"/>
      <c r="AB10" s="69"/>
      <c r="AC10" s="69"/>
      <c r="AD10" s="2"/>
      <c r="AE10" s="2"/>
      <c r="AF10" s="2"/>
      <c r="AG10" s="2"/>
      <c r="AH10" s="2"/>
      <c r="AI10" s="2"/>
      <c r="AJ10" s="2"/>
      <c r="AK10" s="2"/>
      <c r="AL10" s="69">
        <f>データ!$U$6</f>
        <v>5926</v>
      </c>
      <c r="AM10" s="69"/>
      <c r="AN10" s="69"/>
      <c r="AO10" s="69"/>
      <c r="AP10" s="69"/>
      <c r="AQ10" s="69"/>
      <c r="AR10" s="69"/>
      <c r="AS10" s="69"/>
      <c r="AT10" s="37">
        <f>データ!$V$6</f>
        <v>19</v>
      </c>
      <c r="AU10" s="38"/>
      <c r="AV10" s="38"/>
      <c r="AW10" s="38"/>
      <c r="AX10" s="38"/>
      <c r="AY10" s="38"/>
      <c r="AZ10" s="38"/>
      <c r="BA10" s="38"/>
      <c r="BB10" s="58">
        <f>データ!$W$6</f>
        <v>311.89</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tROGDLcfGn5uiO7m2as7b4IvZmmwiBf8FVLssN1nazS9RivS83j/uyt4c4HYEbXLywH0cgqEQgBJWGl/4LgZw==" saltValue="+XlyFzCDS4B1RV2772ZR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204072</v>
      </c>
      <c r="D6" s="20">
        <f t="shared" si="3"/>
        <v>46</v>
      </c>
      <c r="E6" s="20">
        <f t="shared" si="3"/>
        <v>1</v>
      </c>
      <c r="F6" s="20">
        <f t="shared" si="3"/>
        <v>0</v>
      </c>
      <c r="G6" s="20">
        <f t="shared" si="3"/>
        <v>1</v>
      </c>
      <c r="H6" s="20" t="str">
        <f t="shared" si="3"/>
        <v>長野県　阿智村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72.040000000000006</v>
      </c>
      <c r="P6" s="21">
        <f t="shared" si="3"/>
        <v>98.28</v>
      </c>
      <c r="Q6" s="21">
        <f t="shared" si="3"/>
        <v>2937</v>
      </c>
      <c r="R6" s="21">
        <f t="shared" si="3"/>
        <v>6055</v>
      </c>
      <c r="S6" s="21">
        <f t="shared" si="3"/>
        <v>214.43</v>
      </c>
      <c r="T6" s="21">
        <f t="shared" si="3"/>
        <v>28.24</v>
      </c>
      <c r="U6" s="21">
        <f t="shared" si="3"/>
        <v>5926</v>
      </c>
      <c r="V6" s="21">
        <f t="shared" si="3"/>
        <v>19</v>
      </c>
      <c r="W6" s="21">
        <f t="shared" si="3"/>
        <v>311.89</v>
      </c>
      <c r="X6" s="22">
        <f>IF(X7="",NA(),X7)</f>
        <v>95.66</v>
      </c>
      <c r="Y6" s="22">
        <f t="shared" ref="Y6:AG6" si="4">IF(Y7="",NA(),Y7)</f>
        <v>103.62</v>
      </c>
      <c r="Z6" s="22">
        <f t="shared" si="4"/>
        <v>104.54</v>
      </c>
      <c r="AA6" s="22">
        <f t="shared" si="4"/>
        <v>105.01</v>
      </c>
      <c r="AB6" s="22">
        <f t="shared" si="4"/>
        <v>104.4</v>
      </c>
      <c r="AC6" s="22">
        <f t="shared" si="4"/>
        <v>103.81</v>
      </c>
      <c r="AD6" s="22">
        <f t="shared" si="4"/>
        <v>104.35</v>
      </c>
      <c r="AE6" s="22">
        <f t="shared" si="4"/>
        <v>105.34</v>
      </c>
      <c r="AF6" s="22">
        <f t="shared" si="4"/>
        <v>105.77</v>
      </c>
      <c r="AG6" s="22">
        <f t="shared" si="4"/>
        <v>104.82</v>
      </c>
      <c r="AH6" s="21" t="str">
        <f>IF(AH7="","",IF(AH7="-","【-】","【"&amp;SUBSTITUTE(TEXT(AH7,"#,##0.00"),"-","△")&amp;"】"))</f>
        <v>【108.70】</v>
      </c>
      <c r="AI6" s="22">
        <f>IF(AI7="",NA(),AI7)</f>
        <v>31.94</v>
      </c>
      <c r="AJ6" s="22">
        <f t="shared" ref="AJ6:AR6" si="5">IF(AJ7="",NA(),AJ7)</f>
        <v>25.88</v>
      </c>
      <c r="AK6" s="22">
        <f t="shared" si="5"/>
        <v>21.8</v>
      </c>
      <c r="AL6" s="22">
        <f t="shared" si="5"/>
        <v>14.54</v>
      </c>
      <c r="AM6" s="22">
        <f t="shared" si="5"/>
        <v>6.97</v>
      </c>
      <c r="AN6" s="22">
        <f t="shared" si="5"/>
        <v>25.66</v>
      </c>
      <c r="AO6" s="22">
        <f t="shared" si="5"/>
        <v>21.69</v>
      </c>
      <c r="AP6" s="22">
        <f t="shared" si="5"/>
        <v>24.04</v>
      </c>
      <c r="AQ6" s="22">
        <f t="shared" si="5"/>
        <v>28.03</v>
      </c>
      <c r="AR6" s="22">
        <f t="shared" si="5"/>
        <v>26.73</v>
      </c>
      <c r="AS6" s="21" t="str">
        <f>IF(AS7="","",IF(AS7="-","【-】","【"&amp;SUBSTITUTE(TEXT(AS7,"#,##0.00"),"-","△")&amp;"】"))</f>
        <v>【1.34】</v>
      </c>
      <c r="AT6" s="22">
        <f>IF(AT7="",NA(),AT7)</f>
        <v>107.02</v>
      </c>
      <c r="AU6" s="22">
        <f t="shared" ref="AU6:BC6" si="6">IF(AU7="",NA(),AU7)</f>
        <v>118.66</v>
      </c>
      <c r="AV6" s="22">
        <f t="shared" si="6"/>
        <v>88.9</v>
      </c>
      <c r="AW6" s="22">
        <f t="shared" si="6"/>
        <v>171.02</v>
      </c>
      <c r="AX6" s="22">
        <f t="shared" si="6"/>
        <v>239.71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485.17</v>
      </c>
      <c r="BF6" s="22">
        <f t="shared" ref="BF6:BN6" si="7">IF(BF7="",NA(),BF7)</f>
        <v>436.86</v>
      </c>
      <c r="BG6" s="22">
        <f t="shared" si="7"/>
        <v>472.69</v>
      </c>
      <c r="BH6" s="22">
        <f t="shared" si="7"/>
        <v>449.35</v>
      </c>
      <c r="BI6" s="22">
        <f t="shared" si="7"/>
        <v>437.93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86.64</v>
      </c>
      <c r="BQ6" s="22">
        <f t="shared" ref="BQ6:BY6" si="8">IF(BQ7="",NA(),BQ7)</f>
        <v>98.45</v>
      </c>
      <c r="BR6" s="22">
        <f t="shared" si="8"/>
        <v>99.46</v>
      </c>
      <c r="BS6" s="22">
        <f t="shared" si="8"/>
        <v>101.26</v>
      </c>
      <c r="BT6" s="22">
        <f t="shared" si="8"/>
        <v>100.87</v>
      </c>
      <c r="BU6" s="22">
        <f t="shared" si="8"/>
        <v>84.77</v>
      </c>
      <c r="BV6" s="22">
        <f t="shared" si="8"/>
        <v>87.11</v>
      </c>
      <c r="BW6" s="22">
        <f t="shared" si="8"/>
        <v>82.78</v>
      </c>
      <c r="BX6" s="22">
        <f t="shared" si="8"/>
        <v>84.82</v>
      </c>
      <c r="BY6" s="22">
        <f t="shared" si="8"/>
        <v>82.29</v>
      </c>
      <c r="BZ6" s="21" t="str">
        <f>IF(BZ7="","",IF(BZ7="-","【-】","【"&amp;SUBSTITUTE(TEXT(BZ7,"#,##0.00"),"-","△")&amp;"】"))</f>
        <v>【97.47】</v>
      </c>
      <c r="CA6" s="22">
        <f>IF(CA7="",NA(),CA7)</f>
        <v>183.76</v>
      </c>
      <c r="CB6" s="22">
        <f t="shared" ref="CB6:CJ6" si="9">IF(CB7="",NA(),CB7)</f>
        <v>159.76</v>
      </c>
      <c r="CC6" s="22">
        <f t="shared" si="9"/>
        <v>157.47</v>
      </c>
      <c r="CD6" s="22">
        <f t="shared" si="9"/>
        <v>157.01</v>
      </c>
      <c r="CE6" s="22">
        <f t="shared" si="9"/>
        <v>157.56</v>
      </c>
      <c r="CF6" s="22">
        <f t="shared" si="9"/>
        <v>227.27</v>
      </c>
      <c r="CG6" s="22">
        <f t="shared" si="9"/>
        <v>223.98</v>
      </c>
      <c r="CH6" s="22">
        <f t="shared" si="9"/>
        <v>225.09</v>
      </c>
      <c r="CI6" s="22">
        <f t="shared" si="9"/>
        <v>224.82</v>
      </c>
      <c r="CJ6" s="22">
        <f t="shared" si="9"/>
        <v>230.85</v>
      </c>
      <c r="CK6" s="21" t="str">
        <f>IF(CK7="","",IF(CK7="-","【-】","【"&amp;SUBSTITUTE(TEXT(CK7,"#,##0.00"),"-","△")&amp;"】"))</f>
        <v>【174.75】</v>
      </c>
      <c r="CL6" s="22">
        <f>IF(CL7="",NA(),CL7)</f>
        <v>67.13</v>
      </c>
      <c r="CM6" s="22">
        <f t="shared" ref="CM6:CU6" si="10">IF(CM7="",NA(),CM7)</f>
        <v>68.430000000000007</v>
      </c>
      <c r="CN6" s="22">
        <f t="shared" si="10"/>
        <v>57.61</v>
      </c>
      <c r="CO6" s="22">
        <f t="shared" si="10"/>
        <v>56.47</v>
      </c>
      <c r="CP6" s="22">
        <f t="shared" si="10"/>
        <v>58.49</v>
      </c>
      <c r="CQ6" s="22">
        <f t="shared" si="10"/>
        <v>50.29</v>
      </c>
      <c r="CR6" s="22">
        <f t="shared" si="10"/>
        <v>49.64</v>
      </c>
      <c r="CS6" s="22">
        <f t="shared" si="10"/>
        <v>49.38</v>
      </c>
      <c r="CT6" s="22">
        <f t="shared" si="10"/>
        <v>50.09</v>
      </c>
      <c r="CU6" s="22">
        <f t="shared" si="10"/>
        <v>50.1</v>
      </c>
      <c r="CV6" s="21" t="str">
        <f>IF(CV7="","",IF(CV7="-","【-】","【"&amp;SUBSTITUTE(TEXT(CV7,"#,##0.00"),"-","△")&amp;"】"))</f>
        <v>【59.97】</v>
      </c>
      <c r="CW6" s="22">
        <f>IF(CW7="",NA(),CW7)</f>
        <v>77.959999999999994</v>
      </c>
      <c r="CX6" s="22">
        <f t="shared" ref="CX6:DF6" si="11">IF(CX7="",NA(),CX7)</f>
        <v>77.22</v>
      </c>
      <c r="CY6" s="22">
        <f t="shared" si="11"/>
        <v>83.89</v>
      </c>
      <c r="CZ6" s="22">
        <f t="shared" si="11"/>
        <v>84.68</v>
      </c>
      <c r="DA6" s="22">
        <f t="shared" si="11"/>
        <v>84.79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11.71</v>
      </c>
      <c r="DI6" s="22">
        <f t="shared" ref="DI6:DQ6" si="12">IF(DI7="",NA(),DI7)</f>
        <v>16.66</v>
      </c>
      <c r="DJ6" s="22">
        <f t="shared" si="12"/>
        <v>21.12</v>
      </c>
      <c r="DK6" s="22">
        <f t="shared" si="12"/>
        <v>25.44</v>
      </c>
      <c r="DL6" s="22">
        <f t="shared" si="12"/>
        <v>29.31</v>
      </c>
      <c r="DM6" s="22">
        <f t="shared" si="12"/>
        <v>45.85</v>
      </c>
      <c r="DN6" s="22">
        <f t="shared" si="12"/>
        <v>47.31</v>
      </c>
      <c r="DO6" s="22">
        <f t="shared" si="12"/>
        <v>47.5</v>
      </c>
      <c r="DP6" s="22">
        <f t="shared" si="12"/>
        <v>48.41</v>
      </c>
      <c r="DQ6" s="22">
        <f t="shared" si="12"/>
        <v>50.02</v>
      </c>
      <c r="DR6" s="21" t="str">
        <f>IF(DR7="","",IF(DR7="-","【-】","【"&amp;SUBSTITUTE(TEXT(DR7,"#,##0.00"),"-","△")&amp;"】"))</f>
        <v>【51.51】</v>
      </c>
      <c r="DS6" s="22">
        <f>IF(DS7="",NA(),DS7)</f>
        <v>12.92</v>
      </c>
      <c r="DT6" s="22">
        <f t="shared" ref="DT6:EB6" si="13">IF(DT7="",NA(),DT7)</f>
        <v>13.79</v>
      </c>
      <c r="DU6" s="22">
        <f t="shared" si="13"/>
        <v>13</v>
      </c>
      <c r="DV6" s="22">
        <f t="shared" si="13"/>
        <v>11.12</v>
      </c>
      <c r="DW6" s="22">
        <f t="shared" si="13"/>
        <v>13.27</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2">
        <f t="shared" ref="EE6:EM6" si="14">IF(EE7="",NA(),EE7)</f>
        <v>0.04</v>
      </c>
      <c r="EF6" s="22">
        <f t="shared" si="14"/>
        <v>0.35</v>
      </c>
      <c r="EG6" s="22">
        <f t="shared" si="14"/>
        <v>0.4</v>
      </c>
      <c r="EH6" s="22">
        <f t="shared" si="14"/>
        <v>0.39</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204072</v>
      </c>
      <c r="D7" s="24">
        <v>46</v>
      </c>
      <c r="E7" s="24">
        <v>1</v>
      </c>
      <c r="F7" s="24">
        <v>0</v>
      </c>
      <c r="G7" s="24">
        <v>1</v>
      </c>
      <c r="H7" s="24" t="s">
        <v>93</v>
      </c>
      <c r="I7" s="24" t="s">
        <v>94</v>
      </c>
      <c r="J7" s="24" t="s">
        <v>95</v>
      </c>
      <c r="K7" s="24" t="s">
        <v>96</v>
      </c>
      <c r="L7" s="24" t="s">
        <v>97</v>
      </c>
      <c r="M7" s="24" t="s">
        <v>98</v>
      </c>
      <c r="N7" s="25" t="s">
        <v>99</v>
      </c>
      <c r="O7" s="25">
        <v>72.040000000000006</v>
      </c>
      <c r="P7" s="25">
        <v>98.28</v>
      </c>
      <c r="Q7" s="25">
        <v>2937</v>
      </c>
      <c r="R7" s="25">
        <v>6055</v>
      </c>
      <c r="S7" s="25">
        <v>214.43</v>
      </c>
      <c r="T7" s="25">
        <v>28.24</v>
      </c>
      <c r="U7" s="25">
        <v>5926</v>
      </c>
      <c r="V7" s="25">
        <v>19</v>
      </c>
      <c r="W7" s="25">
        <v>311.89</v>
      </c>
      <c r="X7" s="25">
        <v>95.66</v>
      </c>
      <c r="Y7" s="25">
        <v>103.62</v>
      </c>
      <c r="Z7" s="25">
        <v>104.54</v>
      </c>
      <c r="AA7" s="25">
        <v>105.01</v>
      </c>
      <c r="AB7" s="25">
        <v>104.4</v>
      </c>
      <c r="AC7" s="25">
        <v>103.81</v>
      </c>
      <c r="AD7" s="25">
        <v>104.35</v>
      </c>
      <c r="AE7" s="25">
        <v>105.34</v>
      </c>
      <c r="AF7" s="25">
        <v>105.77</v>
      </c>
      <c r="AG7" s="25">
        <v>104.82</v>
      </c>
      <c r="AH7" s="25">
        <v>108.7</v>
      </c>
      <c r="AI7" s="25">
        <v>31.94</v>
      </c>
      <c r="AJ7" s="25">
        <v>25.88</v>
      </c>
      <c r="AK7" s="25">
        <v>21.8</v>
      </c>
      <c r="AL7" s="25">
        <v>14.54</v>
      </c>
      <c r="AM7" s="25">
        <v>6.97</v>
      </c>
      <c r="AN7" s="25">
        <v>25.66</v>
      </c>
      <c r="AO7" s="25">
        <v>21.69</v>
      </c>
      <c r="AP7" s="25">
        <v>24.04</v>
      </c>
      <c r="AQ7" s="25">
        <v>28.03</v>
      </c>
      <c r="AR7" s="25">
        <v>26.73</v>
      </c>
      <c r="AS7" s="25">
        <v>1.34</v>
      </c>
      <c r="AT7" s="25">
        <v>107.02</v>
      </c>
      <c r="AU7" s="25">
        <v>118.66</v>
      </c>
      <c r="AV7" s="25">
        <v>88.9</v>
      </c>
      <c r="AW7" s="25">
        <v>171.02</v>
      </c>
      <c r="AX7" s="25">
        <v>239.71</v>
      </c>
      <c r="AY7" s="25">
        <v>300.14</v>
      </c>
      <c r="AZ7" s="25">
        <v>301.04000000000002</v>
      </c>
      <c r="BA7" s="25">
        <v>305.08</v>
      </c>
      <c r="BB7" s="25">
        <v>305.33999999999997</v>
      </c>
      <c r="BC7" s="25">
        <v>310.01</v>
      </c>
      <c r="BD7" s="25">
        <v>252.29</v>
      </c>
      <c r="BE7" s="25">
        <v>485.17</v>
      </c>
      <c r="BF7" s="25">
        <v>436.86</v>
      </c>
      <c r="BG7" s="25">
        <v>472.69</v>
      </c>
      <c r="BH7" s="25">
        <v>449.35</v>
      </c>
      <c r="BI7" s="25">
        <v>437.93</v>
      </c>
      <c r="BJ7" s="25">
        <v>566.65</v>
      </c>
      <c r="BK7" s="25">
        <v>551.62</v>
      </c>
      <c r="BL7" s="25">
        <v>585.59</v>
      </c>
      <c r="BM7" s="25">
        <v>561.34</v>
      </c>
      <c r="BN7" s="25">
        <v>538.33000000000004</v>
      </c>
      <c r="BO7" s="25">
        <v>268.07</v>
      </c>
      <c r="BP7" s="25">
        <v>86.64</v>
      </c>
      <c r="BQ7" s="25">
        <v>98.45</v>
      </c>
      <c r="BR7" s="25">
        <v>99.46</v>
      </c>
      <c r="BS7" s="25">
        <v>101.26</v>
      </c>
      <c r="BT7" s="25">
        <v>100.87</v>
      </c>
      <c r="BU7" s="25">
        <v>84.77</v>
      </c>
      <c r="BV7" s="25">
        <v>87.11</v>
      </c>
      <c r="BW7" s="25">
        <v>82.78</v>
      </c>
      <c r="BX7" s="25">
        <v>84.82</v>
      </c>
      <c r="BY7" s="25">
        <v>82.29</v>
      </c>
      <c r="BZ7" s="25">
        <v>97.47</v>
      </c>
      <c r="CA7" s="25">
        <v>183.76</v>
      </c>
      <c r="CB7" s="25">
        <v>159.76</v>
      </c>
      <c r="CC7" s="25">
        <v>157.47</v>
      </c>
      <c r="CD7" s="25">
        <v>157.01</v>
      </c>
      <c r="CE7" s="25">
        <v>157.56</v>
      </c>
      <c r="CF7" s="25">
        <v>227.27</v>
      </c>
      <c r="CG7" s="25">
        <v>223.98</v>
      </c>
      <c r="CH7" s="25">
        <v>225.09</v>
      </c>
      <c r="CI7" s="25">
        <v>224.82</v>
      </c>
      <c r="CJ7" s="25">
        <v>230.85</v>
      </c>
      <c r="CK7" s="25">
        <v>174.75</v>
      </c>
      <c r="CL7" s="25">
        <v>67.13</v>
      </c>
      <c r="CM7" s="25">
        <v>68.430000000000007</v>
      </c>
      <c r="CN7" s="25">
        <v>57.61</v>
      </c>
      <c r="CO7" s="25">
        <v>56.47</v>
      </c>
      <c r="CP7" s="25">
        <v>58.49</v>
      </c>
      <c r="CQ7" s="25">
        <v>50.29</v>
      </c>
      <c r="CR7" s="25">
        <v>49.64</v>
      </c>
      <c r="CS7" s="25">
        <v>49.38</v>
      </c>
      <c r="CT7" s="25">
        <v>50.09</v>
      </c>
      <c r="CU7" s="25">
        <v>50.1</v>
      </c>
      <c r="CV7" s="25">
        <v>59.97</v>
      </c>
      <c r="CW7" s="25">
        <v>77.959999999999994</v>
      </c>
      <c r="CX7" s="25">
        <v>77.22</v>
      </c>
      <c r="CY7" s="25">
        <v>83.89</v>
      </c>
      <c r="CZ7" s="25">
        <v>84.68</v>
      </c>
      <c r="DA7" s="25">
        <v>84.79</v>
      </c>
      <c r="DB7" s="25">
        <v>77.73</v>
      </c>
      <c r="DC7" s="25">
        <v>78.09</v>
      </c>
      <c r="DD7" s="25">
        <v>78.010000000000005</v>
      </c>
      <c r="DE7" s="25">
        <v>77.599999999999994</v>
      </c>
      <c r="DF7" s="25">
        <v>77.3</v>
      </c>
      <c r="DG7" s="25">
        <v>89.76</v>
      </c>
      <c r="DH7" s="25">
        <v>11.71</v>
      </c>
      <c r="DI7" s="25">
        <v>16.66</v>
      </c>
      <c r="DJ7" s="25">
        <v>21.12</v>
      </c>
      <c r="DK7" s="25">
        <v>25.44</v>
      </c>
      <c r="DL7" s="25">
        <v>29.31</v>
      </c>
      <c r="DM7" s="25">
        <v>45.85</v>
      </c>
      <c r="DN7" s="25">
        <v>47.31</v>
      </c>
      <c r="DO7" s="25">
        <v>47.5</v>
      </c>
      <c r="DP7" s="25">
        <v>48.41</v>
      </c>
      <c r="DQ7" s="25">
        <v>50.02</v>
      </c>
      <c r="DR7" s="25">
        <v>51.51</v>
      </c>
      <c r="DS7" s="25">
        <v>12.92</v>
      </c>
      <c r="DT7" s="25">
        <v>13.79</v>
      </c>
      <c r="DU7" s="25">
        <v>13</v>
      </c>
      <c r="DV7" s="25">
        <v>11.12</v>
      </c>
      <c r="DW7" s="25">
        <v>13.27</v>
      </c>
      <c r="DX7" s="25">
        <v>14.13</v>
      </c>
      <c r="DY7" s="25">
        <v>16.77</v>
      </c>
      <c r="DZ7" s="25">
        <v>17.399999999999999</v>
      </c>
      <c r="EA7" s="25">
        <v>18.64</v>
      </c>
      <c r="EB7" s="25">
        <v>19.510000000000002</v>
      </c>
      <c r="EC7" s="25">
        <v>23.75</v>
      </c>
      <c r="ED7" s="25">
        <v>0</v>
      </c>
      <c r="EE7" s="25">
        <v>0.04</v>
      </c>
      <c r="EF7" s="25">
        <v>0.35</v>
      </c>
      <c r="EG7" s="25">
        <v>0.4</v>
      </c>
      <c r="EH7" s="25">
        <v>0.39</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石原　昭平</cp:lastModifiedBy>
  <cp:lastPrinted>2024-02-19T01:02:10Z</cp:lastPrinted>
  <dcterms:created xsi:type="dcterms:W3CDTF">2023-12-05T00:54:14Z</dcterms:created>
  <dcterms:modified xsi:type="dcterms:W3CDTF">2024-02-19T01:02:13Z</dcterms:modified>
  <cp:category/>
</cp:coreProperties>
</file>