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172.16.13.16\総務課\財政いろいろ\03公営企業・三セク\R04\R50125公営企業に係る経営比較分析表（令和３年度決算）の分析について\阿智村→県\"/>
    </mc:Choice>
  </mc:AlternateContent>
  <xr:revisionPtr revIDLastSave="0" documentId="13_ncr:1_{5D940398-5B87-4999-9B66-D406B85E9E4F}" xr6:coauthVersionLast="46" xr6:coauthVersionMax="46" xr10:uidLastSave="{00000000-0000-0000-0000-000000000000}"/>
  <workbookProtection workbookAlgorithmName="SHA-512" workbookHashValue="Vkv3/At/0YpjEdu3ROigrkIaKrxgdpQ3KrEWWlMokMfyK7e2dV5/BHr9YtGXowEfogyjOQZXv1UL/vzScOrjgQ==" workbookSaltValue="DlNSuw34uJ+XZBw1CErEf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<sst xmlns="http://schemas.openxmlformats.org/spreadsheetml/2006/main" count="228" uniqueCount="114">
  <si>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</si>
  <si>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</si>
  <si>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</si>
  <si>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</si>
  <si>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</si>
  <si>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</si>
  <si>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</si>
  <si>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</si>
  <si>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</si>
  <si>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</si>
  <si>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</si>
  <si>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</si>
  <si>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</si>
  <si>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</si>
  <si>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</si>
  <si>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</si>
  <si>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</si>
  <si>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</si>
  <si>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</si>
  <si>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</si>
  <si>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</si>
  <si>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</si>
  <si>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</si>
  <si>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</si>
  <si>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</si>
  <si>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</si>
  <si>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</si>
  <si>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</si>
  <si>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</si>
  <si>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</si>
  <si>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</si>
  <si>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</si>
  <si>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</si>
  <si>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</si>
  <si>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</si>
  <si>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</si>
  <si>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</si>
  <si>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</si>
  <si>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</si>
  <si>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</si>
  <si>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</si>
  <si>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</si>
  <si>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</si>
  <si>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</si>
  <si>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</si>
  <si>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</si>
  <si>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</si>
  <si>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</si>
  <si>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</si>
  <si>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</si>
  <si>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</si>
  <si>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</si>
  <si>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</si>
  <si>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</si>
  <si>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</si>
  <si>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</si>
  <si>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</si>
  <si>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</si>
  <si>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</si>
  <si>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</si>
  <si>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</si>
  <si>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</si>
  <si>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</si>
  <si>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</si>
  <si>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</si>
  <si>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</si>
  <si>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</si>
  <si>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</si>
  <si>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</si>
  <si>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</si>
  <si>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</si>
  <si>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</si>
  <si>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</si>
  <si>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</si>
  <si>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</si>
  <si>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</si>
  <si>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</si>
  <si>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</si>
  <si>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</si>
  <si>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</si>
  <si>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</si>
  <si>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</si>
  <si>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</si>
  <si>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</si>
  <si>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</si>
  <si>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</si>
  <si>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</si>
  <si>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</si>
  <si>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</si>
  <si>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</si>
  <si>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</si>
  <si>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</si>
  <si>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</si>
  <si>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阿智村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</si>
  <si>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</si>
  <si>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</si>
  <si>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</si>
  <si>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</si>
  <si>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</si>
  <si>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</si>
  <si>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</si>
  <si>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</si>
  <si>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</si>
  <si>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</si>
  <si>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</si>
  <si>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</si>
  <si>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</si>
  <si>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</si>
  <si>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</si>
  <si>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</si>
  <si>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</si>
  <si>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➀有形固定資産減価償却費は、類似団体平均値、全国平均値を大きく下回っている状況にあります。これは老朽化資産が、年々増加傾向にあり、今後も長寿命化を図りつつ、維持管理・点検等を行い、計画的に施設更新を進めていく必要があります。
②管路経年化率は、類似団体平均値、全国平均値より低い水準になっています。今後もアセットマネジメントや経営戦略を基に管路更新を進めてまいります。
③今年度、管路更新率は類似団体よりも高い水準だが、全国平均値よりも下回っている状態です。当村の管路更新の更新スピードが遅い状態であり、アセットマネジメント、経営戦略をもとに立てた更新計画に沿って、今以上に積極的な施設改修・管路更新を実施する必要があります。</t>
    <rPh sb="1" eb="11">
      <t>ユウケイコテイシサンゲンカショウキャク</t>
    </rPh>
    <rPh sb="11" eb="12">
      <t>ヒ</t>
    </rPh>
    <rPh sb="14" eb="18">
      <t>ルイジダンタイ</t>
    </rPh>
    <rPh sb="18" eb="21">
      <t>ヘイキンチ</t>
    </rPh>
    <rPh sb="22" eb="27">
      <t>ゼンコクヘイキンチ</t>
    </rPh>
    <rPh sb="28" eb="29">
      <t>オオ</t>
    </rPh>
    <rPh sb="31" eb="33">
      <t>シタマワ</t>
    </rPh>
    <rPh sb="37" eb="39">
      <t>ジョウキョウ</t>
    </rPh>
    <rPh sb="48" eb="53">
      <t>ロウキュウカシサン</t>
    </rPh>
    <rPh sb="186" eb="189">
      <t>コンネンド</t>
    </rPh>
    <rPh sb="196" eb="200">
      <t>ルイジダンタイ</t>
    </rPh>
    <rPh sb="203" eb="204">
      <t>タカ</t>
    </rPh>
    <rPh sb="205" eb="207">
      <t>スイジュン</t>
    </rPh>
    <rPh sb="210" eb="212">
      <t>ゼンコク</t>
    </rPh>
    <rPh sb="212" eb="215">
      <t>ヘイキンチ</t>
    </rPh>
    <rPh sb="218" eb="220">
      <t>シタマワ</t>
    </rPh>
    <rPh sb="224" eb="226">
      <t>ジョウタイ</t>
    </rPh>
    <rPh sb="229" eb="231">
      <t>トウソン</t>
    </rPh>
    <rPh sb="232" eb="236">
      <t>カンロコウシン</t>
    </rPh>
    <rPh sb="237" eb="239">
      <t>コウシン</t>
    </rPh>
    <rPh sb="244" eb="245">
      <t>オソ</t>
    </rPh>
    <rPh sb="246" eb="248">
      <t>ジョウタイ</t>
    </rPh>
    <rPh sb="263" eb="267">
      <t>ケイエイセンリャク</t>
    </rPh>
    <rPh sb="271" eb="272">
      <t>タ</t>
    </rPh>
    <rPh sb="274" eb="278">
      <t>コウシンケイカク</t>
    </rPh>
    <rPh sb="279" eb="280">
      <t>ソ</t>
    </rPh>
    <rPh sb="291" eb="295">
      <t>シセツカイシュウ</t>
    </rPh>
    <rPh sb="296" eb="300">
      <t>カンロコウシン</t>
    </rPh>
    <rPh sb="301" eb="303">
      <t>ジッシ</t>
    </rPh>
    <rPh sb="305" eb="307">
      <t>ヒツヨウ</t>
    </rPh>
    <phoneticPr fontId="4"/>
  </si>
  <si>
    <t>　料金改定を令和3年度行う予定でしたが、新型コロナウイルス感染症の流行による流動人口の減少により定期的に料金改定を実施する予定が停滞しています。現在の水道事業の経営状況は依然厳しく、今後の給水人口減少や水需要の変化、施設の老朽化など課題は多くあります。
　このような中、平成29年度に阿智村水道事業アセットマネジメント、平成30年度には阿智村水道事業経営戦略を策定し、中長期的な視点に立って水道事業の持続や老朽化施設等の更新計画を検討し、進めています。
　今後も、住民への安心・安全な供給のために、料金改定の必要性・今後の水道事業の展望を示したうえで、住民との合意形成を図りながら、水道事業の基盤強化を目指し、持続可能な事業運営を実施できるように進めてまいりたいと思います。</t>
    <rPh sb="1" eb="5">
      <t>リョウキンカイテイ</t>
    </rPh>
    <rPh sb="6" eb="8">
      <t>レイワ</t>
    </rPh>
    <rPh sb="9" eb="11">
      <t>ネンド</t>
    </rPh>
    <rPh sb="11" eb="12">
      <t>オコナ</t>
    </rPh>
    <rPh sb="13" eb="15">
      <t>ヨテイ</t>
    </rPh>
    <rPh sb="20" eb="22">
      <t>シンガタ</t>
    </rPh>
    <rPh sb="29" eb="32">
      <t>カンセンショウ</t>
    </rPh>
    <rPh sb="33" eb="35">
      <t>リュウコウ</t>
    </rPh>
    <rPh sb="38" eb="42">
      <t>リュウドウジンコウ</t>
    </rPh>
    <rPh sb="43" eb="45">
      <t>ゲンショウ</t>
    </rPh>
    <rPh sb="48" eb="51">
      <t>テイキテキ</t>
    </rPh>
    <rPh sb="52" eb="54">
      <t>リョウキン</t>
    </rPh>
    <rPh sb="54" eb="56">
      <t>カイテイ</t>
    </rPh>
    <rPh sb="57" eb="59">
      <t>ジッシ</t>
    </rPh>
    <rPh sb="61" eb="63">
      <t>ヨテイ</t>
    </rPh>
    <rPh sb="64" eb="66">
      <t>テイタイ</t>
    </rPh>
    <rPh sb="72" eb="74">
      <t>ゲンザイ</t>
    </rPh>
    <rPh sb="75" eb="79">
      <t>スイドウジギョウ</t>
    </rPh>
    <rPh sb="80" eb="84">
      <t>ケイエイジョウキョウ</t>
    </rPh>
    <rPh sb="85" eb="87">
      <t>イゼン</t>
    </rPh>
    <rPh sb="87" eb="88">
      <t>キビ</t>
    </rPh>
    <rPh sb="91" eb="93">
      <t>コンゴ</t>
    </rPh>
    <rPh sb="94" eb="100">
      <t>キュウスイジンコウゲンショウ</t>
    </rPh>
    <rPh sb="101" eb="104">
      <t>ミズジュヨウ</t>
    </rPh>
    <rPh sb="111" eb="114">
      <t>ロウキュウカ</t>
    </rPh>
    <rPh sb="116" eb="118">
      <t>カダイ</t>
    </rPh>
    <rPh sb="119" eb="120">
      <t>オオ</t>
    </rPh>
    <rPh sb="133" eb="134">
      <t>ナカ</t>
    </rPh>
    <rPh sb="135" eb="137">
      <t>ヘイセイ</t>
    </rPh>
    <rPh sb="139" eb="141">
      <t>ネンド</t>
    </rPh>
    <rPh sb="142" eb="149">
      <t>アチムラスイドウジギョウ</t>
    </rPh>
    <rPh sb="160" eb="162">
      <t>ヘイセイ</t>
    </rPh>
    <rPh sb="164" eb="166">
      <t>ネンド</t>
    </rPh>
    <rPh sb="168" eb="175">
      <t>アチムラスイドウジギョウ</t>
    </rPh>
    <rPh sb="175" eb="179">
      <t>ケイエイセンリャク</t>
    </rPh>
    <rPh sb="180" eb="182">
      <t>サクテイ</t>
    </rPh>
    <rPh sb="184" eb="188">
      <t>チュウチョウキテキ</t>
    </rPh>
    <rPh sb="189" eb="191">
      <t>シテン</t>
    </rPh>
    <rPh sb="192" eb="193">
      <t>タ</t>
    </rPh>
    <rPh sb="195" eb="199">
      <t>スイドウジギョウ</t>
    </rPh>
    <rPh sb="200" eb="202">
      <t>ジゾク</t>
    </rPh>
    <rPh sb="203" eb="209">
      <t>ロウキュウカシセツトウ</t>
    </rPh>
    <rPh sb="210" eb="214">
      <t>コウシンケイカク</t>
    </rPh>
    <rPh sb="215" eb="217">
      <t>ケントウ</t>
    </rPh>
    <rPh sb="219" eb="220">
      <t>スス</t>
    </rPh>
    <rPh sb="228" eb="230">
      <t>コンゴ</t>
    </rPh>
    <rPh sb="232" eb="234">
      <t>ジュウミン</t>
    </rPh>
    <rPh sb="236" eb="238">
      <t>アンシン</t>
    </rPh>
    <rPh sb="239" eb="241">
      <t>アンゼン</t>
    </rPh>
    <rPh sb="242" eb="244">
      <t>キョウキュウ</t>
    </rPh>
    <rPh sb="249" eb="253">
      <t>リョウキンカイテイ</t>
    </rPh>
    <rPh sb="254" eb="257">
      <t>ヒツヨウセイ</t>
    </rPh>
    <rPh sb="258" eb="260">
      <t>コンゴ</t>
    </rPh>
    <rPh sb="261" eb="265">
      <t>スイドウジギョウ</t>
    </rPh>
    <rPh sb="266" eb="268">
      <t>テンボウ</t>
    </rPh>
    <rPh sb="269" eb="270">
      <t>シメ</t>
    </rPh>
    <rPh sb="276" eb="278">
      <t>ジュウミン</t>
    </rPh>
    <rPh sb="280" eb="284">
      <t>ゴウイケイセイ</t>
    </rPh>
    <rPh sb="285" eb="286">
      <t>ハカ</t>
    </rPh>
    <rPh sb="291" eb="295">
      <t>スイドウジギョウ</t>
    </rPh>
    <rPh sb="296" eb="300">
      <t>キバンキョウカ</t>
    </rPh>
    <rPh sb="301" eb="303">
      <t>メザ</t>
    </rPh>
    <rPh sb="305" eb="309">
      <t>ジゾクカノウ</t>
    </rPh>
    <rPh sb="310" eb="314">
      <t>ジギョウウンエイ</t>
    </rPh>
    <rPh sb="315" eb="317">
      <t>ジッシ</t>
    </rPh>
    <rPh sb="323" eb="324">
      <t>スス</t>
    </rPh>
    <rPh sb="332" eb="333">
      <t>オモ</t>
    </rPh>
    <phoneticPr fontId="4"/>
  </si>
  <si>
    <t>阿智村水道事業は、平成29年度に7ヶ所の簡易水道事業と1ヶ所の飲料水供給施設を統合し、阿智村水道事業として創設いたしました。
①経常収支比率は、ここ数年黒字経営ができているが、今後も引き続き、この状態が維持できるように料金の見直し等さらなる増収益に向けて検討していきます。
②昨年度同様、累積欠損金が発生している以上水道事業の経営は、健全とは言えないため、料金の見直し等検討し、早急な対応が必要と思われます。
③流動比率は、流動負債が一時的に減少したことが要因と考えられます。また他団体と比較してもかなり低い水準にあるので、今後も内部留保資金の確保に留意する必要があります。
④企業債残高対給水収益比率は、他団体と比較して低い数値を示しています。これは企業債を財源とする施設改修・更新事業が少なく、ただ単に償還金残額が減少しているものと考えられます。管路経年化率、管路更新率から考えると、必要な改修・更新を先延ばししている可能性も考えられるため投資規模の適正化、将来の負担を軽減するためにも、計画的に、効率よく進めることが重要と考えます。
⑤新型コロナウイルス感染症で停滞していた流動人口が、増加したことに伴い、大口利用者の需要が増加したことで、料金回収率が100％を超える結果になったと思われます。
⑥給水原価は、老朽化している施設の更新が進んでいないため抑制できているが、今後、更新にあたり給水原価が上昇すると考えられます。
⑦施設利用率は、他団体世比較して高い水準を示しているが、昨今の人口減少や水需要の低下に伴い、施設利用率は低下減少にあるため、今後ダウンサイジング等検討する必要があります。
⑧有収率は、近年の漏水調査の努力等により向上は見られるが、引続き適切な維持管理に努めてまいります。</t>
    <rPh sb="0" eb="7">
      <t>アチムラスイドウジギョウ</t>
    </rPh>
    <rPh sb="9" eb="11">
      <t>ヘイセイ</t>
    </rPh>
    <rPh sb="13" eb="15">
      <t>ネンド</t>
    </rPh>
    <rPh sb="18" eb="19">
      <t>ショ</t>
    </rPh>
    <rPh sb="20" eb="26">
      <t>カンイスイドウジギョウ</t>
    </rPh>
    <rPh sb="29" eb="30">
      <t>ショ</t>
    </rPh>
    <rPh sb="31" eb="34">
      <t>インリョウスイ</t>
    </rPh>
    <rPh sb="34" eb="38">
      <t>キョウキュウシセツ</t>
    </rPh>
    <rPh sb="39" eb="41">
      <t>トウゴウ</t>
    </rPh>
    <rPh sb="43" eb="50">
      <t>アチムラスイドウジギョウ</t>
    </rPh>
    <rPh sb="53" eb="55">
      <t>ソウセツ</t>
    </rPh>
    <rPh sb="64" eb="70">
      <t>ケイジョウシュウシヒリツ</t>
    </rPh>
    <rPh sb="74" eb="76">
      <t>スウネン</t>
    </rPh>
    <rPh sb="76" eb="80">
      <t>クロジケイエイ</t>
    </rPh>
    <rPh sb="88" eb="90">
      <t>コンゴ</t>
    </rPh>
    <rPh sb="91" eb="92">
      <t>ヒ</t>
    </rPh>
    <rPh sb="93" eb="94">
      <t>ツヅ</t>
    </rPh>
    <rPh sb="98" eb="100">
      <t>ジョウタイ</t>
    </rPh>
    <rPh sb="101" eb="103">
      <t>イジ</t>
    </rPh>
    <rPh sb="109" eb="111">
      <t>リョウキン</t>
    </rPh>
    <rPh sb="112" eb="114">
      <t>ミナオ</t>
    </rPh>
    <rPh sb="115" eb="116">
      <t>トウ</t>
    </rPh>
    <rPh sb="120" eb="123">
      <t>ゾウシュウエキ</t>
    </rPh>
    <rPh sb="124" eb="125">
      <t>ム</t>
    </rPh>
    <rPh sb="127" eb="129">
      <t>ケントウ</t>
    </rPh>
    <rPh sb="138" eb="143">
      <t>サクネンドドウヨウ</t>
    </rPh>
    <rPh sb="144" eb="149">
      <t>ルイセキケッソンキン</t>
    </rPh>
    <rPh sb="150" eb="152">
      <t>ハッセイ</t>
    </rPh>
    <rPh sb="156" eb="158">
      <t>イジョウ</t>
    </rPh>
    <rPh sb="158" eb="162">
      <t>スイドウジギョウ</t>
    </rPh>
    <rPh sb="163" eb="165">
      <t>ケイエイ</t>
    </rPh>
    <rPh sb="167" eb="169">
      <t>ケンゼン</t>
    </rPh>
    <rPh sb="171" eb="172">
      <t>イ</t>
    </rPh>
    <rPh sb="178" eb="180">
      <t>リョウキン</t>
    </rPh>
    <rPh sb="181" eb="183">
      <t>ミナオ</t>
    </rPh>
    <rPh sb="184" eb="187">
      <t>トウケントウ</t>
    </rPh>
    <rPh sb="189" eb="191">
      <t>ソウキュウ</t>
    </rPh>
    <rPh sb="192" eb="194">
      <t>タイオウ</t>
    </rPh>
    <rPh sb="195" eb="197">
      <t>ヒツヨウ</t>
    </rPh>
    <rPh sb="198" eb="199">
      <t>オモ</t>
    </rPh>
    <rPh sb="206" eb="210">
      <t>リュウドウヒリツ</t>
    </rPh>
    <rPh sb="212" eb="216">
      <t>リュウドウフサイ</t>
    </rPh>
    <rPh sb="217" eb="220">
      <t>イチジテキ</t>
    </rPh>
    <rPh sb="221" eb="223">
      <t>ゲンショウ</t>
    </rPh>
    <rPh sb="228" eb="230">
      <t>ヨウイン</t>
    </rPh>
    <rPh sb="231" eb="232">
      <t>カンガ</t>
    </rPh>
    <rPh sb="240" eb="243">
      <t>タダンタイ</t>
    </rPh>
    <rPh sb="244" eb="246">
      <t>ヒカク</t>
    </rPh>
    <rPh sb="252" eb="253">
      <t>ヒク</t>
    </rPh>
    <rPh sb="254" eb="256">
      <t>スイジュン</t>
    </rPh>
    <rPh sb="262" eb="264">
      <t>コンゴ</t>
    </rPh>
    <rPh sb="265" eb="271">
      <t>ナイブリュウホシキン</t>
    </rPh>
    <rPh sb="272" eb="274">
      <t>カクホ</t>
    </rPh>
    <rPh sb="275" eb="277">
      <t>リュウイ</t>
    </rPh>
    <rPh sb="279" eb="281">
      <t>ヒツヨウ</t>
    </rPh>
    <rPh sb="289" eb="292">
      <t>キギョウサイ</t>
    </rPh>
    <rPh sb="292" eb="294">
      <t>ザンダカ</t>
    </rPh>
    <rPh sb="294" eb="297">
      <t>タイキュウスイ</t>
    </rPh>
    <rPh sb="297" eb="301">
      <t>シュウエキヒリツ</t>
    </rPh>
    <rPh sb="311" eb="312">
      <t>ヒク</t>
    </rPh>
    <rPh sb="313" eb="315">
      <t>スウチ</t>
    </rPh>
    <rPh sb="316" eb="317">
      <t>シメ</t>
    </rPh>
    <rPh sb="326" eb="329">
      <t>キギョウサイ</t>
    </rPh>
    <rPh sb="330" eb="332">
      <t>ザイゲン</t>
    </rPh>
    <rPh sb="451" eb="453">
      <t>コウリツ</t>
    </rPh>
    <rPh sb="455" eb="456">
      <t>スス</t>
    </rPh>
    <rPh sb="471" eb="473">
      <t>シンガタ</t>
    </rPh>
    <rPh sb="480" eb="483">
      <t>カンセンショウ</t>
    </rPh>
    <rPh sb="484" eb="486">
      <t>テイタイ</t>
    </rPh>
    <rPh sb="490" eb="494">
      <t>リュウドウジンコウ</t>
    </rPh>
    <rPh sb="496" eb="498">
      <t>ゾウカ</t>
    </rPh>
    <rPh sb="503" eb="504">
      <t>トモナ</t>
    </rPh>
    <rPh sb="633" eb="635">
      <t>スイジュン</t>
    </rPh>
    <rPh sb="724" eb="725">
      <t>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</si>
</sst>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0.21</c:v>
                </c:pt>
                <c:pt idx="1">
                  <c:v>0</c:v>
                </c:pt>
                <c:pt idx="2" formatCode="#,##0.00;&quot;△&quot;#,##0.00;&quot;-&quot;">
                  <c:v>0.04</c:v>
                </c:pt>
                <c:pt idx="3" formatCode="#,##0.00;&quot;△&quot;#,##0.00;&quot;-&quot;">
                  <c:v>0.35</c:v>
                </c:pt>
                <c:pt idx="4" formatCode="#,##0.00;&quot;△&quot;#,##0.00;&quot;-&quot;">
                  <c:v>0.4</c:v>
                </c:pt>
              </c:numCache>
            </c:numRef>
          </c:val>
          <c:extLst>
            <c:ext xmlns:c16="http://schemas.microsoft.com/office/drawing/2014/chart" uri="{C3380CC4-5D6E-409C-BE32-E72D297353CC}">
              <c16:uniqueId val="{00000000-C438-467F-9A9F-6CDEA1DE487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C438-467F-9A9F-6CDEA1DE487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70.09</c:v>
                </c:pt>
                <c:pt idx="1">
                  <c:v>67.13</c:v>
                </c:pt>
                <c:pt idx="2">
                  <c:v>68.430000000000007</c:v>
                </c:pt>
                <c:pt idx="3">
                  <c:v>57.61</c:v>
                </c:pt>
                <c:pt idx="4">
                  <c:v>56.47</c:v>
                </c:pt>
              </c:numCache>
            </c:numRef>
          </c:val>
          <c:extLst>
            <c:ext xmlns:c16="http://schemas.microsoft.com/office/drawing/2014/chart" uri="{C3380CC4-5D6E-409C-BE32-E72D297353CC}">
              <c16:uniqueId val="{00000000-13FC-4242-9F57-1FEAB13A628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13FC-4242-9F57-1FEAB13A628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75.25</c:v>
                </c:pt>
                <c:pt idx="1">
                  <c:v>77.959999999999994</c:v>
                </c:pt>
                <c:pt idx="2">
                  <c:v>77.22</c:v>
                </c:pt>
                <c:pt idx="3">
                  <c:v>83.89</c:v>
                </c:pt>
                <c:pt idx="4">
                  <c:v>84.68</c:v>
                </c:pt>
              </c:numCache>
            </c:numRef>
          </c:val>
          <c:extLst>
            <c:ext xmlns:c16="http://schemas.microsoft.com/office/drawing/2014/chart" uri="{C3380CC4-5D6E-409C-BE32-E72D297353CC}">
              <c16:uniqueId val="{00000000-5084-43E8-B2B6-317E273013F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5084-43E8-B2B6-317E273013F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84.33</c:v>
                </c:pt>
                <c:pt idx="1">
                  <c:v>95.66</c:v>
                </c:pt>
                <c:pt idx="2">
                  <c:v>103.62</c:v>
                </c:pt>
                <c:pt idx="3">
                  <c:v>104.54</c:v>
                </c:pt>
                <c:pt idx="4">
                  <c:v>105.01</c:v>
                </c:pt>
              </c:numCache>
            </c:numRef>
          </c:val>
          <c:extLst>
            <c:ext xmlns:c16="http://schemas.microsoft.com/office/drawing/2014/chart" uri="{C3380CC4-5D6E-409C-BE32-E72D297353CC}">
              <c16:uniqueId val="{00000000-4A29-4F0A-B389-315DB1E8145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4A29-4F0A-B389-315DB1E8145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6.24</c:v>
                </c:pt>
                <c:pt idx="1">
                  <c:v>11.71</c:v>
                </c:pt>
                <c:pt idx="2">
                  <c:v>16.66</c:v>
                </c:pt>
                <c:pt idx="3">
                  <c:v>21.12</c:v>
                </c:pt>
                <c:pt idx="4">
                  <c:v>25.44</c:v>
                </c:pt>
              </c:numCache>
            </c:numRef>
          </c:val>
          <c:extLst>
            <c:ext xmlns:c16="http://schemas.microsoft.com/office/drawing/2014/chart" uri="{C3380CC4-5D6E-409C-BE32-E72D297353CC}">
              <c16:uniqueId val="{00000000-E18B-4D6F-A1BC-CB9373E32E2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E18B-4D6F-A1BC-CB9373E32E2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9.98</c:v>
                </c:pt>
                <c:pt idx="1">
                  <c:v>12.92</c:v>
                </c:pt>
                <c:pt idx="2">
                  <c:v>13.79</c:v>
                </c:pt>
                <c:pt idx="3">
                  <c:v>13</c:v>
                </c:pt>
                <c:pt idx="4">
                  <c:v>11.12</c:v>
                </c:pt>
              </c:numCache>
            </c:numRef>
          </c:val>
          <c:extLst>
            <c:ext xmlns:c16="http://schemas.microsoft.com/office/drawing/2014/chart" uri="{C3380CC4-5D6E-409C-BE32-E72D297353CC}">
              <c16:uniqueId val="{00000000-0143-43AA-9803-97217CEB6D7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0143-43AA-9803-97217CEB6D7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24.29</c:v>
                </c:pt>
                <c:pt idx="1">
                  <c:v>31.94</c:v>
                </c:pt>
                <c:pt idx="2">
                  <c:v>25.88</c:v>
                </c:pt>
                <c:pt idx="3">
                  <c:v>21.8</c:v>
                </c:pt>
                <c:pt idx="4">
                  <c:v>14.54</c:v>
                </c:pt>
              </c:numCache>
            </c:numRef>
          </c:val>
          <c:extLst>
            <c:ext xmlns:c16="http://schemas.microsoft.com/office/drawing/2014/chart" uri="{C3380CC4-5D6E-409C-BE32-E72D297353CC}">
              <c16:uniqueId val="{00000000-C698-4329-AF99-477D743063A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C698-4329-AF99-477D743063A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91.46</c:v>
                </c:pt>
                <c:pt idx="1">
                  <c:v>107.02</c:v>
                </c:pt>
                <c:pt idx="2">
                  <c:v>118.66</c:v>
                </c:pt>
                <c:pt idx="3">
                  <c:v>88.9</c:v>
                </c:pt>
                <c:pt idx="4">
                  <c:v>171.02</c:v>
                </c:pt>
              </c:numCache>
            </c:numRef>
          </c:val>
          <c:extLst>
            <c:ext xmlns:c16="http://schemas.microsoft.com/office/drawing/2014/chart" uri="{C3380CC4-5D6E-409C-BE32-E72D297353CC}">
              <c16:uniqueId val="{00000000-83D8-4285-9E98-47E9E5E2CBA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83D8-4285-9E98-47E9E5E2CBA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455.75</c:v>
                </c:pt>
                <c:pt idx="1">
                  <c:v>485.17</c:v>
                </c:pt>
                <c:pt idx="2">
                  <c:v>436.86</c:v>
                </c:pt>
                <c:pt idx="3">
                  <c:v>472.69</c:v>
                </c:pt>
                <c:pt idx="4">
                  <c:v>449.35</c:v>
                </c:pt>
              </c:numCache>
            </c:numRef>
          </c:val>
          <c:extLst>
            <c:ext xmlns:c16="http://schemas.microsoft.com/office/drawing/2014/chart" uri="{C3380CC4-5D6E-409C-BE32-E72D297353CC}">
              <c16:uniqueId val="{00000000-7170-4E03-8628-A61827A2806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7170-4E03-8628-A61827A2806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75.180000000000007</c:v>
                </c:pt>
                <c:pt idx="1">
                  <c:v>86.64</c:v>
                </c:pt>
                <c:pt idx="2">
                  <c:v>98.45</c:v>
                </c:pt>
                <c:pt idx="3">
                  <c:v>99.46</c:v>
                </c:pt>
                <c:pt idx="4">
                  <c:v>101.26</c:v>
                </c:pt>
              </c:numCache>
            </c:numRef>
          </c:val>
          <c:extLst>
            <c:ext xmlns:c16="http://schemas.microsoft.com/office/drawing/2014/chart" uri="{C3380CC4-5D6E-409C-BE32-E72D297353CC}">
              <c16:uniqueId val="{00000000-B9F3-4B93-B9CE-A4B116E3DF5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B9F3-4B93-B9CE-A4B116E3DF5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212.53</c:v>
                </c:pt>
                <c:pt idx="1">
                  <c:v>183.76</c:v>
                </c:pt>
                <c:pt idx="2">
                  <c:v>159.76</c:v>
                </c:pt>
                <c:pt idx="3">
                  <c:v>157.47</c:v>
                </c:pt>
                <c:pt idx="4">
                  <c:v>157.01</c:v>
                </c:pt>
              </c:numCache>
            </c:numRef>
          </c:val>
          <c:extLst>
            <c:ext xmlns:c16="http://schemas.microsoft.com/office/drawing/2014/chart" uri="{C3380CC4-5D6E-409C-BE32-E72D297353CC}">
              <c16:uniqueId val="{00000000-F0B2-4315-9A0E-5DEAC439488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F0B2-4315-9A0E-5DEAC439488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長野県　阿智村</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6150</v>
      </c>
      <c r="AM8" s="45"/>
      <c r="AN8" s="45"/>
      <c r="AO8" s="45"/>
      <c r="AP8" s="45"/>
      <c r="AQ8" s="45"/>
      <c r="AR8" s="45"/>
      <c r="AS8" s="45"/>
      <c r="AT8" s="46">
        <f>データ!$S$6</f>
        <v>214.43</v>
      </c>
      <c r="AU8" s="47"/>
      <c r="AV8" s="47"/>
      <c r="AW8" s="47"/>
      <c r="AX8" s="47"/>
      <c r="AY8" s="47"/>
      <c r="AZ8" s="47"/>
      <c r="BA8" s="47"/>
      <c r="BB8" s="48">
        <f>データ!$T$6</f>
        <v>28.68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72.19</v>
      </c>
      <c r="J10" s="47"/>
      <c r="K10" s="47"/>
      <c r="L10" s="47"/>
      <c r="M10" s="47"/>
      <c r="N10" s="47"/>
      <c r="O10" s="81"/>
      <c r="P10" s="48">
        <f>データ!$P$6</f>
        <v>98.13</v>
      </c>
      <c r="Q10" s="48"/>
      <c r="R10" s="48"/>
      <c r="S10" s="48"/>
      <c r="T10" s="48"/>
      <c r="U10" s="48"/>
      <c r="V10" s="48"/>
      <c r="W10" s="45">
        <f>データ!$Q$6</f>
        <v>2937</v>
      </c>
      <c r="X10" s="45"/>
      <c r="Y10" s="45"/>
      <c r="Z10" s="45"/>
      <c r="AA10" s="45"/>
      <c r="AB10" s="45"/>
      <c r="AC10" s="45"/>
      <c r="AD10" s="2"/>
      <c r="AE10" s="2"/>
      <c r="AF10" s="2"/>
      <c r="AG10" s="2"/>
      <c r="AH10" s="2"/>
      <c r="AI10" s="2"/>
      <c r="AJ10" s="2"/>
      <c r="AK10" s="2"/>
      <c r="AL10" s="45">
        <f>データ!$U$6</f>
        <v>5995</v>
      </c>
      <c r="AM10" s="45"/>
      <c r="AN10" s="45"/>
      <c r="AO10" s="45"/>
      <c r="AP10" s="45"/>
      <c r="AQ10" s="45"/>
      <c r="AR10" s="45"/>
      <c r="AS10" s="45"/>
      <c r="AT10" s="46">
        <f>データ!$V$6</f>
        <v>19</v>
      </c>
      <c r="AU10" s="47"/>
      <c r="AV10" s="47"/>
      <c r="AW10" s="47"/>
      <c r="AX10" s="47"/>
      <c r="AY10" s="47"/>
      <c r="AZ10" s="47"/>
      <c r="BA10" s="47"/>
      <c r="BB10" s="48">
        <f>データ!$W$6</f>
        <v>315.52999999999997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qGdW8qNIBWw0FPvFPCDdVHnNFDeNdovuIpA8JdNXms2CFzeRPZC4zwLxtmUAYFNeVDAsf7X/VLtPSsnM+tTr9w==" saltValue="srpkHq7LHmZfSSPsK1LNa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204072</v>
      </c>
      <c r="D6" s="20">
        <f t="shared" si="3"/>
        <v>46</v>
      </c>
      <c r="E6" s="20">
        <f t="shared" si="3"/>
        <v>1</v>
      </c>
      <c r="F6" s="20">
        <f t="shared" si="3"/>
        <v>0</v>
      </c>
      <c r="G6" s="20">
        <f t="shared" si="3"/>
        <v>1</v>
      </c>
      <c r="H6" s="20" t="str">
        <f t="shared" si="3"/>
        <v>長野県　阿智村</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72.19</v>
      </c>
      <c r="P6" s="21">
        <f t="shared" si="3"/>
        <v>98.13</v>
      </c>
      <c r="Q6" s="21">
        <f t="shared" si="3"/>
        <v>2937</v>
      </c>
      <c r="R6" s="21">
        <f t="shared" si="3"/>
        <v>6150</v>
      </c>
      <c r="S6" s="21">
        <f t="shared" si="3"/>
        <v>214.43</v>
      </c>
      <c r="T6" s="21">
        <f t="shared" si="3"/>
        <v>28.68</v>
      </c>
      <c r="U6" s="21">
        <f t="shared" si="3"/>
        <v>5995</v>
      </c>
      <c r="V6" s="21">
        <f t="shared" si="3"/>
        <v>19</v>
      </c>
      <c r="W6" s="21">
        <f t="shared" si="3"/>
        <v>315.52999999999997</v>
      </c>
      <c r="X6" s="22">
        <f>IF(X7="",NA(),X7)</f>
        <v>84.33</v>
      </c>
      <c r="Y6" s="22">
        <f t="shared" ref="Y6:AG6" si="4">IF(Y7="",NA(),Y7)</f>
        <v>95.66</v>
      </c>
      <c r="Z6" s="22">
        <f t="shared" si="4"/>
        <v>103.62</v>
      </c>
      <c r="AA6" s="22">
        <f t="shared" si="4"/>
        <v>104.54</v>
      </c>
      <c r="AB6" s="22">
        <f t="shared" si="4"/>
        <v>105.01</v>
      </c>
      <c r="AC6" s="22">
        <f t="shared" si="4"/>
        <v>104.47</v>
      </c>
      <c r="AD6" s="22">
        <f t="shared" si="4"/>
        <v>103.81</v>
      </c>
      <c r="AE6" s="22">
        <f t="shared" si="4"/>
        <v>104.35</v>
      </c>
      <c r="AF6" s="22">
        <f t="shared" si="4"/>
        <v>105.34</v>
      </c>
      <c r="AG6" s="22">
        <f t="shared" si="4"/>
        <v>105.77</v>
      </c>
      <c r="AH6" s="21" t="str">
        <f>IF(AH7="","",IF(AH7="-","【-】","【"&amp;SUBSTITUTE(TEXT(AH7,"#,##0.00"),"-","△")&amp;"】"))</f>
        <v>【111.39】</v>
      </c>
      <c r="AI6" s="22">
        <f>IF(AI7="",NA(),AI7)</f>
        <v>24.29</v>
      </c>
      <c r="AJ6" s="22">
        <f t="shared" ref="AJ6:AR6" si="5">IF(AJ7="",NA(),AJ7)</f>
        <v>31.94</v>
      </c>
      <c r="AK6" s="22">
        <f t="shared" si="5"/>
        <v>25.88</v>
      </c>
      <c r="AL6" s="22">
        <f t="shared" si="5"/>
        <v>21.8</v>
      </c>
      <c r="AM6" s="22">
        <f t="shared" si="5"/>
        <v>14.54</v>
      </c>
      <c r="AN6" s="22">
        <f t="shared" si="5"/>
        <v>16.399999999999999</v>
      </c>
      <c r="AO6" s="22">
        <f t="shared" si="5"/>
        <v>25.66</v>
      </c>
      <c r="AP6" s="22">
        <f t="shared" si="5"/>
        <v>21.69</v>
      </c>
      <c r="AQ6" s="22">
        <f t="shared" si="5"/>
        <v>24.04</v>
      </c>
      <c r="AR6" s="22">
        <f t="shared" si="5"/>
        <v>28.03</v>
      </c>
      <c r="AS6" s="21" t="str">
        <f>IF(AS7="","",IF(AS7="-","【-】","【"&amp;SUBSTITUTE(TEXT(AS7,"#,##0.00"),"-","△")&amp;"】"))</f>
        <v>【1.30】</v>
      </c>
      <c r="AT6" s="22">
        <f>IF(AT7="",NA(),AT7)</f>
        <v>91.46</v>
      </c>
      <c r="AU6" s="22">
        <f t="shared" ref="AU6:BC6" si="6">IF(AU7="",NA(),AU7)</f>
        <v>107.02</v>
      </c>
      <c r="AV6" s="22">
        <f t="shared" si="6"/>
        <v>118.66</v>
      </c>
      <c r="AW6" s="22">
        <f t="shared" si="6"/>
        <v>88.9</v>
      </c>
      <c r="AX6" s="22">
        <f t="shared" si="6"/>
        <v>171.02</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455.75</v>
      </c>
      <c r="BF6" s="22">
        <f t="shared" ref="BF6:BN6" si="7">IF(BF7="",NA(),BF7)</f>
        <v>485.17</v>
      </c>
      <c r="BG6" s="22">
        <f t="shared" si="7"/>
        <v>436.86</v>
      </c>
      <c r="BH6" s="22">
        <f t="shared" si="7"/>
        <v>472.69</v>
      </c>
      <c r="BI6" s="22">
        <f t="shared" si="7"/>
        <v>449.35</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75.180000000000007</v>
      </c>
      <c r="BQ6" s="22">
        <f t="shared" ref="BQ6:BY6" si="8">IF(BQ7="",NA(),BQ7)</f>
        <v>86.64</v>
      </c>
      <c r="BR6" s="22">
        <f t="shared" si="8"/>
        <v>98.45</v>
      </c>
      <c r="BS6" s="22">
        <f t="shared" si="8"/>
        <v>99.46</v>
      </c>
      <c r="BT6" s="22">
        <f t="shared" si="8"/>
        <v>101.26</v>
      </c>
      <c r="BU6" s="22">
        <f t="shared" si="8"/>
        <v>87.51</v>
      </c>
      <c r="BV6" s="22">
        <f t="shared" si="8"/>
        <v>84.77</v>
      </c>
      <c r="BW6" s="22">
        <f t="shared" si="8"/>
        <v>87.11</v>
      </c>
      <c r="BX6" s="22">
        <f t="shared" si="8"/>
        <v>82.78</v>
      </c>
      <c r="BY6" s="22">
        <f t="shared" si="8"/>
        <v>84.82</v>
      </c>
      <c r="BZ6" s="21" t="str">
        <f>IF(BZ7="","",IF(BZ7="-","【-】","【"&amp;SUBSTITUTE(TEXT(BZ7,"#,##0.00"),"-","△")&amp;"】"))</f>
        <v>【102.35】</v>
      </c>
      <c r="CA6" s="22">
        <f>IF(CA7="",NA(),CA7)</f>
        <v>212.53</v>
      </c>
      <c r="CB6" s="22">
        <f t="shared" ref="CB6:CJ6" si="9">IF(CB7="",NA(),CB7)</f>
        <v>183.76</v>
      </c>
      <c r="CC6" s="22">
        <f t="shared" si="9"/>
        <v>159.76</v>
      </c>
      <c r="CD6" s="22">
        <f t="shared" si="9"/>
        <v>157.47</v>
      </c>
      <c r="CE6" s="22">
        <f t="shared" si="9"/>
        <v>157.01</v>
      </c>
      <c r="CF6" s="22">
        <f t="shared" si="9"/>
        <v>218.42</v>
      </c>
      <c r="CG6" s="22">
        <f t="shared" si="9"/>
        <v>227.27</v>
      </c>
      <c r="CH6" s="22">
        <f t="shared" si="9"/>
        <v>223.98</v>
      </c>
      <c r="CI6" s="22">
        <f t="shared" si="9"/>
        <v>225.09</v>
      </c>
      <c r="CJ6" s="22">
        <f t="shared" si="9"/>
        <v>224.82</v>
      </c>
      <c r="CK6" s="21" t="str">
        <f>IF(CK7="","",IF(CK7="-","【-】","【"&amp;SUBSTITUTE(TEXT(CK7,"#,##0.00"),"-","△")&amp;"】"))</f>
        <v>【167.74】</v>
      </c>
      <c r="CL6" s="22">
        <f>IF(CL7="",NA(),CL7)</f>
        <v>70.09</v>
      </c>
      <c r="CM6" s="22">
        <f t="shared" ref="CM6:CU6" si="10">IF(CM7="",NA(),CM7)</f>
        <v>67.13</v>
      </c>
      <c r="CN6" s="22">
        <f t="shared" si="10"/>
        <v>68.430000000000007</v>
      </c>
      <c r="CO6" s="22">
        <f t="shared" si="10"/>
        <v>57.61</v>
      </c>
      <c r="CP6" s="22">
        <f t="shared" si="10"/>
        <v>56.47</v>
      </c>
      <c r="CQ6" s="22">
        <f t="shared" si="10"/>
        <v>50.24</v>
      </c>
      <c r="CR6" s="22">
        <f t="shared" si="10"/>
        <v>50.29</v>
      </c>
      <c r="CS6" s="22">
        <f t="shared" si="10"/>
        <v>49.64</v>
      </c>
      <c r="CT6" s="22">
        <f t="shared" si="10"/>
        <v>49.38</v>
      </c>
      <c r="CU6" s="22">
        <f t="shared" si="10"/>
        <v>50.09</v>
      </c>
      <c r="CV6" s="21" t="str">
        <f>IF(CV7="","",IF(CV7="-","【-】","【"&amp;SUBSTITUTE(TEXT(CV7,"#,##0.00"),"-","△")&amp;"】"))</f>
        <v>【60.29】</v>
      </c>
      <c r="CW6" s="22">
        <f>IF(CW7="",NA(),CW7)</f>
        <v>75.25</v>
      </c>
      <c r="CX6" s="22">
        <f t="shared" ref="CX6:DF6" si="11">IF(CX7="",NA(),CX7)</f>
        <v>77.959999999999994</v>
      </c>
      <c r="CY6" s="22">
        <f t="shared" si="11"/>
        <v>77.22</v>
      </c>
      <c r="CZ6" s="22">
        <f t="shared" si="11"/>
        <v>83.89</v>
      </c>
      <c r="DA6" s="22">
        <f t="shared" si="11"/>
        <v>84.68</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6.24</v>
      </c>
      <c r="DI6" s="22">
        <f t="shared" ref="DI6:DQ6" si="12">IF(DI7="",NA(),DI7)</f>
        <v>11.71</v>
      </c>
      <c r="DJ6" s="22">
        <f t="shared" si="12"/>
        <v>16.66</v>
      </c>
      <c r="DK6" s="22">
        <f t="shared" si="12"/>
        <v>21.12</v>
      </c>
      <c r="DL6" s="22">
        <f t="shared" si="12"/>
        <v>25.44</v>
      </c>
      <c r="DM6" s="22">
        <f t="shared" si="12"/>
        <v>45.14</v>
      </c>
      <c r="DN6" s="22">
        <f t="shared" si="12"/>
        <v>45.85</v>
      </c>
      <c r="DO6" s="22">
        <f t="shared" si="12"/>
        <v>47.31</v>
      </c>
      <c r="DP6" s="22">
        <f t="shared" si="12"/>
        <v>47.5</v>
      </c>
      <c r="DQ6" s="22">
        <f t="shared" si="12"/>
        <v>48.41</v>
      </c>
      <c r="DR6" s="21" t="str">
        <f>IF(DR7="","",IF(DR7="-","【-】","【"&amp;SUBSTITUTE(TEXT(DR7,"#,##0.00"),"-","△")&amp;"】"))</f>
        <v>【50.88】</v>
      </c>
      <c r="DS6" s="22">
        <f>IF(DS7="",NA(),DS7)</f>
        <v>9.98</v>
      </c>
      <c r="DT6" s="22">
        <f t="shared" ref="DT6:EB6" si="13">IF(DT7="",NA(),DT7)</f>
        <v>12.92</v>
      </c>
      <c r="DU6" s="22">
        <f t="shared" si="13"/>
        <v>13.79</v>
      </c>
      <c r="DV6" s="22">
        <f t="shared" si="13"/>
        <v>13</v>
      </c>
      <c r="DW6" s="22">
        <f t="shared" si="13"/>
        <v>11.12</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0.21</v>
      </c>
      <c r="EE6" s="21">
        <f t="shared" ref="EE6:EM6" si="14">IF(EE7="",NA(),EE7)</f>
        <v>0</v>
      </c>
      <c r="EF6" s="22">
        <f t="shared" si="14"/>
        <v>0.04</v>
      </c>
      <c r="EG6" s="22">
        <f t="shared" si="14"/>
        <v>0.35</v>
      </c>
      <c r="EH6" s="22">
        <f t="shared" si="14"/>
        <v>0.4</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204072</v>
      </c>
      <c r="D7" s="24">
        <v>46</v>
      </c>
      <c r="E7" s="24">
        <v>1</v>
      </c>
      <c r="F7" s="24">
        <v>0</v>
      </c>
      <c r="G7" s="24">
        <v>1</v>
      </c>
      <c r="H7" s="24" t="s">
        <v>93</v>
      </c>
      <c r="I7" s="24" t="s">
        <v>94</v>
      </c>
      <c r="J7" s="24" t="s">
        <v>95</v>
      </c>
      <c r="K7" s="24" t="s">
        <v>96</v>
      </c>
      <c r="L7" s="24" t="s">
        <v>97</v>
      </c>
      <c r="M7" s="24" t="s">
        <v>98</v>
      </c>
      <c r="N7" s="25" t="s">
        <v>99</v>
      </c>
      <c r="O7" s="25">
        <v>72.19</v>
      </c>
      <c r="P7" s="25">
        <v>98.13</v>
      </c>
      <c r="Q7" s="25">
        <v>2937</v>
      </c>
      <c r="R7" s="25">
        <v>6150</v>
      </c>
      <c r="S7" s="25">
        <v>214.43</v>
      </c>
      <c r="T7" s="25">
        <v>28.68</v>
      </c>
      <c r="U7" s="25">
        <v>5995</v>
      </c>
      <c r="V7" s="25">
        <v>19</v>
      </c>
      <c r="W7" s="25">
        <v>315.52999999999997</v>
      </c>
      <c r="X7" s="25">
        <v>84.33</v>
      </c>
      <c r="Y7" s="25">
        <v>95.66</v>
      </c>
      <c r="Z7" s="25">
        <v>103.62</v>
      </c>
      <c r="AA7" s="25">
        <v>104.54</v>
      </c>
      <c r="AB7" s="25">
        <v>105.01</v>
      </c>
      <c r="AC7" s="25">
        <v>104.47</v>
      </c>
      <c r="AD7" s="25">
        <v>103.81</v>
      </c>
      <c r="AE7" s="25">
        <v>104.35</v>
      </c>
      <c r="AF7" s="25">
        <v>105.34</v>
      </c>
      <c r="AG7" s="25">
        <v>105.77</v>
      </c>
      <c r="AH7" s="25">
        <v>111.39</v>
      </c>
      <c r="AI7" s="25">
        <v>24.29</v>
      </c>
      <c r="AJ7" s="25">
        <v>31.94</v>
      </c>
      <c r="AK7" s="25">
        <v>25.88</v>
      </c>
      <c r="AL7" s="25">
        <v>21.8</v>
      </c>
      <c r="AM7" s="25">
        <v>14.54</v>
      </c>
      <c r="AN7" s="25">
        <v>16.399999999999999</v>
      </c>
      <c r="AO7" s="25">
        <v>25.66</v>
      </c>
      <c r="AP7" s="25">
        <v>21.69</v>
      </c>
      <c r="AQ7" s="25">
        <v>24.04</v>
      </c>
      <c r="AR7" s="25">
        <v>28.03</v>
      </c>
      <c r="AS7" s="25">
        <v>1.3</v>
      </c>
      <c r="AT7" s="25">
        <v>91.46</v>
      </c>
      <c r="AU7" s="25">
        <v>107.02</v>
      </c>
      <c r="AV7" s="25">
        <v>118.66</v>
      </c>
      <c r="AW7" s="25">
        <v>88.9</v>
      </c>
      <c r="AX7" s="25">
        <v>171.02</v>
      </c>
      <c r="AY7" s="25">
        <v>293.23</v>
      </c>
      <c r="AZ7" s="25">
        <v>300.14</v>
      </c>
      <c r="BA7" s="25">
        <v>301.04000000000002</v>
      </c>
      <c r="BB7" s="25">
        <v>305.08</v>
      </c>
      <c r="BC7" s="25">
        <v>305.33999999999997</v>
      </c>
      <c r="BD7" s="25">
        <v>261.51</v>
      </c>
      <c r="BE7" s="25">
        <v>455.75</v>
      </c>
      <c r="BF7" s="25">
        <v>485.17</v>
      </c>
      <c r="BG7" s="25">
        <v>436.86</v>
      </c>
      <c r="BH7" s="25">
        <v>472.69</v>
      </c>
      <c r="BI7" s="25">
        <v>449.35</v>
      </c>
      <c r="BJ7" s="25">
        <v>542.29999999999995</v>
      </c>
      <c r="BK7" s="25">
        <v>566.65</v>
      </c>
      <c r="BL7" s="25">
        <v>551.62</v>
      </c>
      <c r="BM7" s="25">
        <v>585.59</v>
      </c>
      <c r="BN7" s="25">
        <v>561.34</v>
      </c>
      <c r="BO7" s="25">
        <v>265.16000000000003</v>
      </c>
      <c r="BP7" s="25">
        <v>75.180000000000007</v>
      </c>
      <c r="BQ7" s="25">
        <v>86.64</v>
      </c>
      <c r="BR7" s="25">
        <v>98.45</v>
      </c>
      <c r="BS7" s="25">
        <v>99.46</v>
      </c>
      <c r="BT7" s="25">
        <v>101.26</v>
      </c>
      <c r="BU7" s="25">
        <v>87.51</v>
      </c>
      <c r="BV7" s="25">
        <v>84.77</v>
      </c>
      <c r="BW7" s="25">
        <v>87.11</v>
      </c>
      <c r="BX7" s="25">
        <v>82.78</v>
      </c>
      <c r="BY7" s="25">
        <v>84.82</v>
      </c>
      <c r="BZ7" s="25">
        <v>102.35</v>
      </c>
      <c r="CA7" s="25">
        <v>212.53</v>
      </c>
      <c r="CB7" s="25">
        <v>183.76</v>
      </c>
      <c r="CC7" s="25">
        <v>159.76</v>
      </c>
      <c r="CD7" s="25">
        <v>157.47</v>
      </c>
      <c r="CE7" s="25">
        <v>157.01</v>
      </c>
      <c r="CF7" s="25">
        <v>218.42</v>
      </c>
      <c r="CG7" s="25">
        <v>227.27</v>
      </c>
      <c r="CH7" s="25">
        <v>223.98</v>
      </c>
      <c r="CI7" s="25">
        <v>225.09</v>
      </c>
      <c r="CJ7" s="25">
        <v>224.82</v>
      </c>
      <c r="CK7" s="25">
        <v>167.74</v>
      </c>
      <c r="CL7" s="25">
        <v>70.09</v>
      </c>
      <c r="CM7" s="25">
        <v>67.13</v>
      </c>
      <c r="CN7" s="25">
        <v>68.430000000000007</v>
      </c>
      <c r="CO7" s="25">
        <v>57.61</v>
      </c>
      <c r="CP7" s="25">
        <v>56.47</v>
      </c>
      <c r="CQ7" s="25">
        <v>50.24</v>
      </c>
      <c r="CR7" s="25">
        <v>50.29</v>
      </c>
      <c r="CS7" s="25">
        <v>49.64</v>
      </c>
      <c r="CT7" s="25">
        <v>49.38</v>
      </c>
      <c r="CU7" s="25">
        <v>50.09</v>
      </c>
      <c r="CV7" s="25">
        <v>60.29</v>
      </c>
      <c r="CW7" s="25">
        <v>75.25</v>
      </c>
      <c r="CX7" s="25">
        <v>77.959999999999994</v>
      </c>
      <c r="CY7" s="25">
        <v>77.22</v>
      </c>
      <c r="CZ7" s="25">
        <v>83.89</v>
      </c>
      <c r="DA7" s="25">
        <v>84.68</v>
      </c>
      <c r="DB7" s="25">
        <v>78.650000000000006</v>
      </c>
      <c r="DC7" s="25">
        <v>77.73</v>
      </c>
      <c r="DD7" s="25">
        <v>78.09</v>
      </c>
      <c r="DE7" s="25">
        <v>78.010000000000005</v>
      </c>
      <c r="DF7" s="25">
        <v>77.599999999999994</v>
      </c>
      <c r="DG7" s="25">
        <v>90.12</v>
      </c>
      <c r="DH7" s="25">
        <v>6.24</v>
      </c>
      <c r="DI7" s="25">
        <v>11.71</v>
      </c>
      <c r="DJ7" s="25">
        <v>16.66</v>
      </c>
      <c r="DK7" s="25">
        <v>21.12</v>
      </c>
      <c r="DL7" s="25">
        <v>25.44</v>
      </c>
      <c r="DM7" s="25">
        <v>45.14</v>
      </c>
      <c r="DN7" s="25">
        <v>45.85</v>
      </c>
      <c r="DO7" s="25">
        <v>47.31</v>
      </c>
      <c r="DP7" s="25">
        <v>47.5</v>
      </c>
      <c r="DQ7" s="25">
        <v>48.41</v>
      </c>
      <c r="DR7" s="25">
        <v>50.88</v>
      </c>
      <c r="DS7" s="25">
        <v>9.98</v>
      </c>
      <c r="DT7" s="25">
        <v>12.92</v>
      </c>
      <c r="DU7" s="25">
        <v>13.79</v>
      </c>
      <c r="DV7" s="25">
        <v>13</v>
      </c>
      <c r="DW7" s="25">
        <v>11.12</v>
      </c>
      <c r="DX7" s="25">
        <v>13.58</v>
      </c>
      <c r="DY7" s="25">
        <v>14.13</v>
      </c>
      <c r="DZ7" s="25">
        <v>16.77</v>
      </c>
      <c r="EA7" s="25">
        <v>17.399999999999999</v>
      </c>
      <c r="EB7" s="25">
        <v>18.64</v>
      </c>
      <c r="EC7" s="25">
        <v>22.3</v>
      </c>
      <c r="ED7" s="25">
        <v>0.21</v>
      </c>
      <c r="EE7" s="25">
        <v>0</v>
      </c>
      <c r="EF7" s="25">
        <v>0.04</v>
      </c>
      <c r="EG7" s="25">
        <v>0.35</v>
      </c>
      <c r="EH7" s="25">
        <v>0.4</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2023-01-12T07:27:00Z</cp:lastPrinted>
  <dcterms:created xsi:type="dcterms:W3CDTF">2022-12-01T00:58:43Z</dcterms:created>
  <dcterms:modified xsi:type="dcterms:W3CDTF">2023-01-26T02:31:30Z</dcterms:modified>
  <cp:category/>
</cp:coreProperties>
</file>