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172.16.13.16\総務課\財政いろいろ\03公営企業・三セク\R03\R40106公営企業に係る経営比較分析表（令和２年度決算）の分析について\回答\"/>
    </mc:Choice>
  </mc:AlternateContent>
  <xr:revisionPtr revIDLastSave="0" documentId="13_ncr:1_{2F743A10-0266-4927-A48A-7604EC341CDF}" xr6:coauthVersionLast="46" xr6:coauthVersionMax="46" xr10:uidLastSave="{00000000-0000-0000-0000-000000000000}"/>
  <workbookProtection workbookAlgorithmName="SHA-512" workbookHashValue="WFpbfM6hCJ8yfJOzD91UaTwWQTANpmJIMgQ21DYW/PMkA5z7rqLQthDPJjK2RG19PQcKrE6v1r+dNRIE6VhH7Q==" workbookSaltValue="L/N4ZrhFAzXoCTkL3swu4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O6" i="5"/>
  <c r="I10" i="4" s="1"/>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F85" i="4"/>
  <c r="E85" i="4"/>
  <c r="BB10" i="4"/>
  <c r="AT10" i="4"/>
  <c r="AL10" i="4"/>
  <c r="W10" i="4"/>
  <c r="P10" i="4"/>
  <c r="B10" i="4"/>
  <c r="AT8" i="4"/>
  <c r="AL8" i="4"/>
  <c r="AD8" i="4"/>
  <c r="P8" i="4"/>
  <c r="I8" i="4"/>
  <c r="B8" i="4"/>
</calcChain>
</file>

<file path=xl/sharedStrings.xml><?xml version="1.0" encoding="utf-8"?>
<sst xmlns="http://schemas.openxmlformats.org/spreadsheetml/2006/main" count="250" uniqueCount="113">
  <si>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</si>
  <si>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</si>
  <si>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</si>
  <si>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</si>
  <si>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</si>
  <si>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</si>
  <si>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</si>
  <si>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</si>
  <si>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</si>
  <si>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</si>
  <si>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</si>
  <si>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</si>
  <si>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</si>
  <si>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</si>
  <si>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</si>
  <si>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</si>
  <si>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</si>
  <si>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</si>
  <si>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</si>
  <si>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</si>
  <si>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</si>
  <si>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</si>
  <si>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</si>
  <si>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</si>
  <si>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</si>
  <si>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</si>
  <si>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</si>
  <si>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</si>
  <si>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</si>
  <si>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</si>
  <si>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</si>
  <si>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</si>
  <si>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</si>
  <si>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</si>
  <si>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</si>
  <si>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</si>
  <si>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</si>
  <si>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</si>
  <si>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</si>
  <si>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</si>
  <si>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</si>
  <si>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</si>
  <si>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</si>
  <si>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</si>
  <si>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</si>
  <si>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</si>
  <si>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</si>
  <si>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</si>
  <si>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</si>
  <si>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</si>
  <si>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</si>
  <si>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</si>
  <si>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</si>
  <si>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</si>
  <si>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</si>
  <si>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</si>
  <si>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</si>
  <si>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</si>
  <si>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</si>
  <si>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</si>
  <si>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</si>
  <si>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</si>
  <si>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</si>
  <si>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</si>
  <si>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</si>
  <si>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</si>
  <si>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</si>
  <si>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</si>
  <si>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</si>
  <si>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</si>
  <si>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</si>
  <si>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</si>
  <si>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</si>
  <si>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</si>
  <si>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</si>
  <si>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</si>
  <si>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</si>
  <si>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</si>
  <si>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</si>
  <si>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</si>
  <si>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</si>
  <si>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</si>
  <si>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</si>
  <si>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</si>
  <si>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</si>
  <si>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</si>
  <si>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</si>
  <si>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</si>
  <si>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</si>
  <si>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</si>
  <si>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</si>
  <si>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</si>
  <si>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阿智村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</si>
  <si>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</si>
  <si>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</si>
  <si>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</si>
  <si>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</si>
  <si>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</si>
  <si>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</si>
  <si>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</si>
  <si>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</si>
  <si>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</si>
  <si>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</si>
  <si>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</si>
  <si>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</si>
  <si>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</si>
  <si>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</si>
  <si>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</si>
  <si>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</si>
  <si>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</si>
  <si>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費は類似団体平均値、全国平均値を今も大きく下回っている状況にあります。これは老朽化資産が、年々増加傾向にあり今後も長寿命化を図りつつ、調査・点検等を行い、効率的かつ計画的に施設更新を進めていく必要があります。
②管路経年化率は、類似団体平均値・全国平均値よりも低い水準になっています。今後もアセットマネジメント・経営戦略を基に管路更新事業を効率的に推進する必要があります。
③管路更新率は、類似団体平均値・全国平均値よりも低い状態が続いています。これは、更新スピードが追いついておらず、アセットマネジメント・経営戦略を基に効率的な管路更新を実施していく必要があります。</t>
    <rPh sb="1" eb="7">
      <t>ユウケイコテイシサン</t>
    </rPh>
    <rPh sb="7" eb="12">
      <t>ゲンカショウキャクヒ</t>
    </rPh>
    <rPh sb="13" eb="17">
      <t>ルイジダンタイ</t>
    </rPh>
    <rPh sb="17" eb="20">
      <t>ヘイキンチ</t>
    </rPh>
    <rPh sb="21" eb="26">
      <t>ゼンコクヘイキンチ</t>
    </rPh>
    <rPh sb="27" eb="28">
      <t>イマ</t>
    </rPh>
    <rPh sb="29" eb="30">
      <t>オオ</t>
    </rPh>
    <rPh sb="32" eb="34">
      <t>シタマワ</t>
    </rPh>
    <rPh sb="38" eb="40">
      <t>ジョウキョウ</t>
    </rPh>
    <rPh sb="49" eb="54">
      <t>ロウキュウカシサン</t>
    </rPh>
    <rPh sb="56" eb="62">
      <t>ネンネンゾウカケイコウ</t>
    </rPh>
    <rPh sb="65" eb="67">
      <t>コンゴ</t>
    </rPh>
    <rPh sb="68" eb="72">
      <t>チョウジュミョウカ</t>
    </rPh>
    <rPh sb="73" eb="74">
      <t>ハカ</t>
    </rPh>
    <rPh sb="78" eb="80">
      <t>チョウサ</t>
    </rPh>
    <rPh sb="81" eb="84">
      <t>テンケントウ</t>
    </rPh>
    <rPh sb="85" eb="86">
      <t>オコナ</t>
    </rPh>
    <rPh sb="88" eb="91">
      <t>コウリツテキ</t>
    </rPh>
    <rPh sb="93" eb="96">
      <t>ケイカクテキ</t>
    </rPh>
    <rPh sb="97" eb="101">
      <t>シセツコウシン</t>
    </rPh>
    <rPh sb="102" eb="103">
      <t>スス</t>
    </rPh>
    <rPh sb="107" eb="109">
      <t>ヒツヨウ</t>
    </rPh>
    <rPh sb="117" eb="123">
      <t>カンロケイネンカリツ</t>
    </rPh>
    <rPh sb="125" eb="129">
      <t>ルイジダンタイ</t>
    </rPh>
    <rPh sb="129" eb="132">
      <t>ヘイキンチ</t>
    </rPh>
    <rPh sb="133" eb="138">
      <t>ゼンコクヘイキンチ</t>
    </rPh>
    <rPh sb="141" eb="142">
      <t>ヒク</t>
    </rPh>
    <rPh sb="143" eb="145">
      <t>スイジュン</t>
    </rPh>
    <rPh sb="153" eb="155">
      <t>コンゴ</t>
    </rPh>
    <rPh sb="167" eb="171">
      <t>ケイエイセンリャク</t>
    </rPh>
    <rPh sb="172" eb="173">
      <t>モト</t>
    </rPh>
    <rPh sb="174" eb="180">
      <t>カンロコウシンジギョウ</t>
    </rPh>
    <rPh sb="181" eb="184">
      <t>コウリツテキ</t>
    </rPh>
    <rPh sb="185" eb="187">
      <t>スイシン</t>
    </rPh>
    <rPh sb="189" eb="191">
      <t>ヒツヨウ</t>
    </rPh>
    <rPh sb="199" eb="204">
      <t>カンロコウシンリツ</t>
    </rPh>
    <rPh sb="206" eb="210">
      <t>ルイジダンタイ</t>
    </rPh>
    <rPh sb="210" eb="213">
      <t>ヘイキンチ</t>
    </rPh>
    <rPh sb="214" eb="219">
      <t>ゼンコクヘイキンチ</t>
    </rPh>
    <rPh sb="238" eb="240">
      <t>コウシン</t>
    </rPh>
    <rPh sb="245" eb="246">
      <t>オ</t>
    </rPh>
    <rPh sb="265" eb="269">
      <t>ケイエイセンリャク</t>
    </rPh>
    <rPh sb="270" eb="271">
      <t>モト</t>
    </rPh>
    <rPh sb="272" eb="275">
      <t>コウリツテキ</t>
    </rPh>
    <rPh sb="276" eb="280">
      <t>カンロコウシン</t>
    </rPh>
    <rPh sb="281" eb="283">
      <t>ジッシ</t>
    </rPh>
    <rPh sb="287" eb="289">
      <t>ヒツヨウ</t>
    </rPh>
    <phoneticPr fontId="4"/>
  </si>
  <si>
    <t>　平成28年4月に水道料金を行いましたが、経営状態は依然として厳しい状況が続いています。給水人口に伴う水需要の減少、水道施設の老朽化、更新需要の増大等課題は多くあります。
　このような中、平成29年度に阿智村水道事業アセットマネジメントを策定し、平成30年度には阿智村水道事業経営戦略を策定し、中長期的な視点で水道事業の持続、更新についても検討を行っています。
　今後も、定期的な料金改定の必要性や水道事業の将来像を示し、住民との合意形成を図りながら水道事業の基盤強化を目指し、将来にわたって安心・安全な水を提供できるよう、効率的な事業推進に取り組みつつ、持続可能な事業運営を実施していきたいと思います。</t>
    <rPh sb="1" eb="3">
      <t>ヘイセイ</t>
    </rPh>
    <rPh sb="5" eb="6">
      <t>ネン</t>
    </rPh>
    <rPh sb="7" eb="8">
      <t>ガツ</t>
    </rPh>
    <rPh sb="9" eb="13">
      <t>スイドウリョウキン</t>
    </rPh>
    <rPh sb="14" eb="15">
      <t>オコナ</t>
    </rPh>
    <rPh sb="21" eb="25">
      <t>ケイエイジョウタイ</t>
    </rPh>
    <rPh sb="26" eb="28">
      <t>イゼン</t>
    </rPh>
    <rPh sb="31" eb="32">
      <t>キビ</t>
    </rPh>
    <rPh sb="34" eb="36">
      <t>ジョウキョウ</t>
    </rPh>
    <rPh sb="37" eb="38">
      <t>ツヅ</t>
    </rPh>
    <rPh sb="44" eb="48">
      <t>キュウスイジンコウ</t>
    </rPh>
    <rPh sb="49" eb="50">
      <t>トモナ</t>
    </rPh>
    <rPh sb="51" eb="54">
      <t>ミズジュヨウ</t>
    </rPh>
    <rPh sb="55" eb="57">
      <t>ゲンショウ</t>
    </rPh>
    <rPh sb="58" eb="62">
      <t>スイドウシセツ</t>
    </rPh>
    <rPh sb="63" eb="66">
      <t>ロウキュウカ</t>
    </rPh>
    <rPh sb="67" eb="71">
      <t>コウシンジュヨウ</t>
    </rPh>
    <rPh sb="72" eb="75">
      <t>ゾウダイトウ</t>
    </rPh>
    <rPh sb="75" eb="77">
      <t>カダイ</t>
    </rPh>
    <rPh sb="78" eb="79">
      <t>オオ</t>
    </rPh>
    <rPh sb="92" eb="93">
      <t>ナカ</t>
    </rPh>
    <rPh sb="94" eb="96">
      <t>ヘイセイ</t>
    </rPh>
    <rPh sb="98" eb="100">
      <t>ネンド</t>
    </rPh>
    <rPh sb="101" eb="108">
      <t>アチムラスイドウジギョウ</t>
    </rPh>
    <rPh sb="119" eb="121">
      <t>サクテイ</t>
    </rPh>
    <rPh sb="123" eb="125">
      <t>ヘイセイ</t>
    </rPh>
    <rPh sb="127" eb="129">
      <t>ネンド</t>
    </rPh>
    <rPh sb="131" eb="136">
      <t>アチムラスイドウ</t>
    </rPh>
    <rPh sb="136" eb="138">
      <t>ジギョウ</t>
    </rPh>
    <rPh sb="138" eb="142">
      <t>ケイエイセンリャク</t>
    </rPh>
    <rPh sb="143" eb="145">
      <t>サクテイ</t>
    </rPh>
    <rPh sb="147" eb="151">
      <t>チュウチョウキテキ</t>
    </rPh>
    <rPh sb="152" eb="154">
      <t>シテン</t>
    </rPh>
    <rPh sb="155" eb="159">
      <t>スイドウジギョウ</t>
    </rPh>
    <rPh sb="160" eb="162">
      <t>ジゾク</t>
    </rPh>
    <rPh sb="163" eb="165">
      <t>コウシン</t>
    </rPh>
    <rPh sb="170" eb="172">
      <t>ケントウ</t>
    </rPh>
    <rPh sb="173" eb="174">
      <t>オコナ</t>
    </rPh>
    <rPh sb="182" eb="184">
      <t>コンゴ</t>
    </rPh>
    <rPh sb="186" eb="189">
      <t>テイキテキ</t>
    </rPh>
    <rPh sb="190" eb="194">
      <t>リョウキンカイテイ</t>
    </rPh>
    <rPh sb="195" eb="198">
      <t>ヒツヨウセイ</t>
    </rPh>
    <rPh sb="199" eb="203">
      <t>スイドウジギョウ</t>
    </rPh>
    <rPh sb="204" eb="207">
      <t>ショウライゾウ</t>
    </rPh>
    <rPh sb="208" eb="209">
      <t>シメ</t>
    </rPh>
    <rPh sb="211" eb="213">
      <t>ジュウミン</t>
    </rPh>
    <rPh sb="215" eb="219">
      <t>ゴウイケイセイ</t>
    </rPh>
    <rPh sb="220" eb="221">
      <t>ハカ</t>
    </rPh>
    <rPh sb="225" eb="229">
      <t>スイドウジギョウ</t>
    </rPh>
    <rPh sb="230" eb="234">
      <t>キバンキョウカ</t>
    </rPh>
    <rPh sb="235" eb="237">
      <t>メザ</t>
    </rPh>
    <rPh sb="239" eb="241">
      <t>ショウライ</t>
    </rPh>
    <rPh sb="246" eb="248">
      <t>アンシン</t>
    </rPh>
    <rPh sb="249" eb="251">
      <t>アンゼン</t>
    </rPh>
    <rPh sb="252" eb="253">
      <t>ミズ</t>
    </rPh>
    <rPh sb="254" eb="256">
      <t>テイキョウ</t>
    </rPh>
    <rPh sb="262" eb="265">
      <t>コウリツテキ</t>
    </rPh>
    <rPh sb="266" eb="270">
      <t>ジギョウスイシン</t>
    </rPh>
    <rPh sb="271" eb="272">
      <t>ト</t>
    </rPh>
    <rPh sb="273" eb="274">
      <t>ク</t>
    </rPh>
    <rPh sb="278" eb="282">
      <t>ジゾクカノウ</t>
    </rPh>
    <rPh sb="283" eb="287">
      <t>ジギョウウンエイ</t>
    </rPh>
    <rPh sb="288" eb="290">
      <t>ジッシ</t>
    </rPh>
    <rPh sb="297" eb="298">
      <t>オモ</t>
    </rPh>
    <phoneticPr fontId="4"/>
  </si>
  <si>
    <t>阿智村の水道事業は、平成29年度に7ヵ所の簡易水道事業と1ヵ所の飲料水供給施設を統合し、阿智村水道事業として創設しました。
①経常収支比率は、昨年に続き100％を超え安定していますが、今後も引き続き収益性を向上させるために、料金の見直し等の増収益を検討します。
②累積欠損金が発生している以上、水道事業の経営は健全とは言えないため、料金の見直し等検討し、当期純利益の確保に努めます。
③流動比率は、他団体に比べるとかなり低いので、今後も内部留保資金の確保に留意する必要があると考えます。
④企業債残高対給水収益比率は、類似団体平均値より低い数値を示しています。これは、企業債を財源とする施設拡張・更新事業が少ないため、ただ単に償還金残額が減少しているものと考えられます。管路更新率から考えると必要な更新を先延ばしにしている可能性も考えられるので、将来の負担を軽減するために投資規模の適正化を計画的に進めることが重要と考えます。
⑤料金回収率が向上しているので、引続き滞納整理に努めます。
⑥給水原価は、老朽化施設の更新が進んでいないため抑制できていますが、今後更新するにあたり給水原価が上昇すると考えられます。
⑦施設利用率は他団体に比べると高いが、給水人口が減少傾向にあることを踏まえると、今後の水需要動向によって施設規模の見直し等を検討する必要があります。
⑧有収率の向上はみられますが、引き続き適切な管理、対応が必要と考えます。</t>
    <rPh sb="0" eb="3">
      <t>アチムラ</t>
    </rPh>
    <rPh sb="4" eb="8">
      <t>スイドウジギョウ</t>
    </rPh>
    <rPh sb="10" eb="12">
      <t>ヘイセイ</t>
    </rPh>
    <rPh sb="14" eb="16">
      <t>ネンド</t>
    </rPh>
    <rPh sb="19" eb="20">
      <t>ショ</t>
    </rPh>
    <rPh sb="21" eb="27">
      <t>カンイスイドウジギョウ</t>
    </rPh>
    <rPh sb="30" eb="31">
      <t>ショ</t>
    </rPh>
    <rPh sb="32" eb="35">
      <t>インリョウスイ</t>
    </rPh>
    <rPh sb="35" eb="39">
      <t>キョウキュウシセツ</t>
    </rPh>
    <rPh sb="40" eb="42">
      <t>トウゴウ</t>
    </rPh>
    <rPh sb="44" eb="51">
      <t>アチムラスイドウジギョウ</t>
    </rPh>
    <rPh sb="54" eb="56">
      <t>ソウセツ</t>
    </rPh>
    <rPh sb="63" eb="69">
      <t>ケイジョウシュウシヒリツ</t>
    </rPh>
    <rPh sb="71" eb="73">
      <t>サクネン</t>
    </rPh>
    <rPh sb="74" eb="75">
      <t>ツヅ</t>
    </rPh>
    <rPh sb="81" eb="82">
      <t>コ</t>
    </rPh>
    <rPh sb="83" eb="85">
      <t>アンテイ</t>
    </rPh>
    <rPh sb="92" eb="94">
      <t>コンゴ</t>
    </rPh>
    <rPh sb="95" eb="96">
      <t>ヒ</t>
    </rPh>
    <rPh sb="103" eb="105">
      <t>コウジョウ</t>
    </rPh>
    <rPh sb="112" eb="114">
      <t>リョウキン</t>
    </rPh>
    <rPh sb="115" eb="117">
      <t>ミナオ</t>
    </rPh>
    <rPh sb="118" eb="119">
      <t>トウ</t>
    </rPh>
    <rPh sb="120" eb="123">
      <t>ゾウシュウエキ</t>
    </rPh>
    <rPh sb="124" eb="126">
      <t>ケントウ</t>
    </rPh>
    <rPh sb="132" eb="137">
      <t>ルイセキケッソンキン</t>
    </rPh>
    <rPh sb="138" eb="140">
      <t>ハッセイ</t>
    </rPh>
    <rPh sb="144" eb="146">
      <t>イジョウ</t>
    </rPh>
    <rPh sb="147" eb="151">
      <t>スイドウジギョウ</t>
    </rPh>
    <rPh sb="152" eb="154">
      <t>ケイエイ</t>
    </rPh>
    <rPh sb="155" eb="157">
      <t>ケンゼン</t>
    </rPh>
    <rPh sb="159" eb="160">
      <t>イ</t>
    </rPh>
    <rPh sb="169" eb="171">
      <t>ミナオ</t>
    </rPh>
    <rPh sb="172" eb="173">
      <t>トウ</t>
    </rPh>
    <rPh sb="173" eb="175">
      <t>ケントウ</t>
    </rPh>
    <rPh sb="177" eb="182">
      <t>トウキジュンリエキ</t>
    </rPh>
    <rPh sb="183" eb="185">
      <t>カクホ</t>
    </rPh>
    <rPh sb="186" eb="187">
      <t>ツト</t>
    </rPh>
    <rPh sb="193" eb="197">
      <t>リュウドウヒリツ</t>
    </rPh>
    <rPh sb="199" eb="202">
      <t>タダンタイ</t>
    </rPh>
    <rPh sb="203" eb="204">
      <t>クラ</t>
    </rPh>
    <rPh sb="210" eb="211">
      <t>ヒク</t>
    </rPh>
    <rPh sb="215" eb="217">
      <t>コンゴ</t>
    </rPh>
    <rPh sb="218" eb="224">
      <t>ナイブリュウホシキン</t>
    </rPh>
    <rPh sb="225" eb="227">
      <t>カクホ</t>
    </rPh>
    <rPh sb="228" eb="230">
      <t>リュウイ</t>
    </rPh>
    <rPh sb="232" eb="234">
      <t>ヒツヨウ</t>
    </rPh>
    <rPh sb="238" eb="239">
      <t>カンガ</t>
    </rPh>
    <rPh sb="245" eb="248">
      <t>キギョウサイ</t>
    </rPh>
    <rPh sb="248" eb="250">
      <t>ザンダカ</t>
    </rPh>
    <rPh sb="250" eb="251">
      <t>タイ</t>
    </rPh>
    <rPh sb="251" eb="255">
      <t>キュウスイシュウエキ</t>
    </rPh>
    <rPh sb="255" eb="257">
      <t>ヒリツ</t>
    </rPh>
    <rPh sb="259" eb="263">
      <t>ルイジダンタイ</t>
    </rPh>
    <rPh sb="263" eb="266">
      <t>ヘイキンチ</t>
    </rPh>
    <rPh sb="268" eb="269">
      <t>ヒク</t>
    </rPh>
    <rPh sb="270" eb="272">
      <t>スウチ</t>
    </rPh>
    <rPh sb="273" eb="274">
      <t>シメ</t>
    </rPh>
    <rPh sb="284" eb="287">
      <t>キギョウサイ</t>
    </rPh>
    <rPh sb="288" eb="290">
      <t>ザイゲン</t>
    </rPh>
    <rPh sb="293" eb="297">
      <t>シセツカクチョウ</t>
    </rPh>
    <rPh sb="298" eb="302">
      <t>コウシンジギョウ</t>
    </rPh>
    <rPh sb="303" eb="304">
      <t>スク</t>
    </rPh>
    <rPh sb="311" eb="312">
      <t>タン</t>
    </rPh>
    <rPh sb="313" eb="318">
      <t>ショウカンキンザンガク</t>
    </rPh>
    <rPh sb="319" eb="321">
      <t>ゲンショウ</t>
    </rPh>
    <rPh sb="328" eb="329">
      <t>カンガ</t>
    </rPh>
    <rPh sb="335" eb="340">
      <t>カンロコウシンリツ</t>
    </rPh>
    <rPh sb="342" eb="343">
      <t>カンガ</t>
    </rPh>
    <rPh sb="346" eb="348">
      <t>ヒツヨウ</t>
    </rPh>
    <rPh sb="349" eb="351">
      <t>コウシン</t>
    </rPh>
    <rPh sb="352" eb="354">
      <t>サキノ</t>
    </rPh>
    <rPh sb="361" eb="364">
      <t>カノウセイ</t>
    </rPh>
    <rPh sb="365" eb="366">
      <t>カンガ</t>
    </rPh>
    <rPh sb="386" eb="390">
      <t>トウシキボ</t>
    </rPh>
    <rPh sb="391" eb="394">
      <t>テキセイカ</t>
    </rPh>
    <rPh sb="395" eb="398">
      <t>ケイカクテキ</t>
    </rPh>
    <rPh sb="399" eb="400">
      <t>スス</t>
    </rPh>
    <rPh sb="405" eb="407">
      <t>ジュウヨウ</t>
    </rPh>
    <rPh sb="408" eb="409">
      <t>カンガ</t>
    </rPh>
    <rPh sb="415" eb="420">
      <t>リョウキンカイシュウリツ</t>
    </rPh>
    <rPh sb="421" eb="423">
      <t>コウジョウ</t>
    </rPh>
    <rPh sb="430" eb="432">
      <t>ヒキツヅ</t>
    </rPh>
    <rPh sb="433" eb="437">
      <t>タイノウセイリ</t>
    </rPh>
    <rPh sb="438" eb="439">
      <t>ツト</t>
    </rPh>
    <rPh sb="445" eb="449">
      <t>キュウスイゲンカ</t>
    </rPh>
    <rPh sb="451" eb="454">
      <t>ロウキュウカ</t>
    </rPh>
    <rPh sb="454" eb="456">
      <t>シセツ</t>
    </rPh>
    <rPh sb="457" eb="459">
      <t>コウシン</t>
    </rPh>
    <rPh sb="460" eb="461">
      <t>スス</t>
    </rPh>
    <rPh sb="468" eb="470">
      <t>ヨクセイ</t>
    </rPh>
    <rPh sb="478" eb="480">
      <t>コンゴ</t>
    </rPh>
    <rPh sb="480" eb="482">
      <t>コウシン</t>
    </rPh>
    <rPh sb="488" eb="492">
      <t>キュウスイゲンカ</t>
    </rPh>
    <rPh sb="493" eb="495">
      <t>ジョウショウ</t>
    </rPh>
    <rPh sb="498" eb="499">
      <t>カンガ</t>
    </rPh>
    <rPh sb="507" eb="512">
      <t>シセツリヨウリツ</t>
    </rPh>
    <rPh sb="513" eb="516">
      <t>タダンタイ</t>
    </rPh>
    <rPh sb="517" eb="518">
      <t>クラ</t>
    </rPh>
    <rPh sb="521" eb="522">
      <t>タカ</t>
    </rPh>
    <rPh sb="525" eb="529">
      <t>キュウスイジンコウ</t>
    </rPh>
    <rPh sb="530" eb="532">
      <t>ゲンショウ</t>
    </rPh>
    <rPh sb="532" eb="534">
      <t>ケイコウ</t>
    </rPh>
    <rPh sb="540" eb="541">
      <t>フ</t>
    </rPh>
    <rPh sb="546" eb="548">
      <t>コンゴ</t>
    </rPh>
    <rPh sb="549" eb="552">
      <t>ミズジュヨウ</t>
    </rPh>
    <rPh sb="552" eb="554">
      <t>ドウコウ</t>
    </rPh>
    <rPh sb="558" eb="562">
      <t>シセツキボ</t>
    </rPh>
    <rPh sb="563" eb="565">
      <t>ミナオ</t>
    </rPh>
    <rPh sb="566" eb="567">
      <t>トウ</t>
    </rPh>
    <rPh sb="568" eb="570">
      <t>ケントウ</t>
    </rPh>
    <rPh sb="572" eb="574">
      <t>ヒツヨウ</t>
    </rPh>
    <rPh sb="582" eb="585">
      <t>ユウシュウリツ</t>
    </rPh>
    <rPh sb="586" eb="588">
      <t>コウジョウ</t>
    </rPh>
    <rPh sb="596" eb="597">
      <t>ヒ</t>
    </rPh>
    <rPh sb="598" eb="599">
      <t>ツヅ</t>
    </rPh>
    <rPh sb="600" eb="602">
      <t>テキセツ</t>
    </rPh>
    <rPh sb="603" eb="605">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</si>
</sst>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0.21</c:v>
                </c:pt>
                <c:pt idx="2" formatCode="#,##0.00;&quot;△&quot;#,##0.00">
                  <c:v>0</c:v>
                </c:pt>
                <c:pt idx="3">
                  <c:v>0.04</c:v>
                </c:pt>
                <c:pt idx="4">
                  <c:v>0.35</c:v>
                </c:pt>
              </c:numCache>
            </c:numRef>
          </c:val>
          <c:extLst>
            <c:ext xmlns:c16="http://schemas.microsoft.com/office/drawing/2014/chart" uri="{C3380CC4-5D6E-409C-BE32-E72D297353CC}">
              <c16:uniqueId val="{00000000-7EAC-4BF3-8B71-EB2A5790036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0.44</c:v>
                </c:pt>
                <c:pt idx="2">
                  <c:v>0.52</c:v>
                </c:pt>
                <c:pt idx="3">
                  <c:v>0.47</c:v>
                </c:pt>
                <c:pt idx="4">
                  <c:v>0.4</c:v>
                </c:pt>
              </c:numCache>
            </c:numRef>
          </c:val>
          <c:smooth val="0"/>
          <c:extLst>
            <c:ext xmlns:c16="http://schemas.microsoft.com/office/drawing/2014/chart" uri="{C3380CC4-5D6E-409C-BE32-E72D297353CC}">
              <c16:uniqueId val="{00000001-7EAC-4BF3-8B71-EB2A5790036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70.09</c:v>
                </c:pt>
                <c:pt idx="2">
                  <c:v>67.13</c:v>
                </c:pt>
                <c:pt idx="3">
                  <c:v>68.430000000000007</c:v>
                </c:pt>
                <c:pt idx="4">
                  <c:v>57.61</c:v>
                </c:pt>
              </c:numCache>
            </c:numRef>
          </c:val>
          <c:extLst>
            <c:ext xmlns:c16="http://schemas.microsoft.com/office/drawing/2014/chart" uri="{C3380CC4-5D6E-409C-BE32-E72D297353CC}">
              <c16:uniqueId val="{00000000-CFA4-4394-8D93-84A6087FFF6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50.24</c:v>
                </c:pt>
                <c:pt idx="2">
                  <c:v>50.29</c:v>
                </c:pt>
                <c:pt idx="3">
                  <c:v>49.64</c:v>
                </c:pt>
                <c:pt idx="4">
                  <c:v>49.38</c:v>
                </c:pt>
              </c:numCache>
            </c:numRef>
          </c:val>
          <c:smooth val="0"/>
          <c:extLst>
            <c:ext xmlns:c16="http://schemas.microsoft.com/office/drawing/2014/chart" uri="{C3380CC4-5D6E-409C-BE32-E72D297353CC}">
              <c16:uniqueId val="{00000001-CFA4-4394-8D93-84A6087FFF6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75.25</c:v>
                </c:pt>
                <c:pt idx="2">
                  <c:v>77.959999999999994</c:v>
                </c:pt>
                <c:pt idx="3">
                  <c:v>77.22</c:v>
                </c:pt>
                <c:pt idx="4">
                  <c:v>83.89</c:v>
                </c:pt>
              </c:numCache>
            </c:numRef>
          </c:val>
          <c:extLst>
            <c:ext xmlns:c16="http://schemas.microsoft.com/office/drawing/2014/chart" uri="{C3380CC4-5D6E-409C-BE32-E72D297353CC}">
              <c16:uniqueId val="{00000000-2237-4C97-8D5E-DE60405429D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2237-4C97-8D5E-DE60405429D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84.33</c:v>
                </c:pt>
                <c:pt idx="2">
                  <c:v>95.66</c:v>
                </c:pt>
                <c:pt idx="3">
                  <c:v>103.62</c:v>
                </c:pt>
                <c:pt idx="4">
                  <c:v>104.54</c:v>
                </c:pt>
              </c:numCache>
            </c:numRef>
          </c:val>
          <c:extLst>
            <c:ext xmlns:c16="http://schemas.microsoft.com/office/drawing/2014/chart" uri="{C3380CC4-5D6E-409C-BE32-E72D297353CC}">
              <c16:uniqueId val="{00000000-E110-4CE0-9CB1-0E81CFE5949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104.47</c:v>
                </c:pt>
                <c:pt idx="2">
                  <c:v>103.81</c:v>
                </c:pt>
                <c:pt idx="3">
                  <c:v>104.35</c:v>
                </c:pt>
                <c:pt idx="4">
                  <c:v>105.34</c:v>
                </c:pt>
              </c:numCache>
            </c:numRef>
          </c:val>
          <c:smooth val="0"/>
          <c:extLst>
            <c:ext xmlns:c16="http://schemas.microsoft.com/office/drawing/2014/chart" uri="{C3380CC4-5D6E-409C-BE32-E72D297353CC}">
              <c16:uniqueId val="{00000001-E110-4CE0-9CB1-0E81CFE5949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6.24</c:v>
                </c:pt>
                <c:pt idx="2">
                  <c:v>11.71</c:v>
                </c:pt>
                <c:pt idx="3">
                  <c:v>16.66</c:v>
                </c:pt>
                <c:pt idx="4">
                  <c:v>21.12</c:v>
                </c:pt>
              </c:numCache>
            </c:numRef>
          </c:val>
          <c:extLst>
            <c:ext xmlns:c16="http://schemas.microsoft.com/office/drawing/2014/chart" uri="{C3380CC4-5D6E-409C-BE32-E72D297353CC}">
              <c16:uniqueId val="{00000000-5073-42C2-A163-3E954719733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45.14</c:v>
                </c:pt>
                <c:pt idx="2">
                  <c:v>45.85</c:v>
                </c:pt>
                <c:pt idx="3">
                  <c:v>47.31</c:v>
                </c:pt>
                <c:pt idx="4">
                  <c:v>47.5</c:v>
                </c:pt>
              </c:numCache>
            </c:numRef>
          </c:val>
          <c:smooth val="0"/>
          <c:extLst>
            <c:ext xmlns:c16="http://schemas.microsoft.com/office/drawing/2014/chart" uri="{C3380CC4-5D6E-409C-BE32-E72D297353CC}">
              <c16:uniqueId val="{00000001-5073-42C2-A163-3E954719733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9.98</c:v>
                </c:pt>
                <c:pt idx="2">
                  <c:v>12.92</c:v>
                </c:pt>
                <c:pt idx="3">
                  <c:v>13.79</c:v>
                </c:pt>
                <c:pt idx="4">
                  <c:v>13</c:v>
                </c:pt>
              </c:numCache>
            </c:numRef>
          </c:val>
          <c:extLst>
            <c:ext xmlns:c16="http://schemas.microsoft.com/office/drawing/2014/chart" uri="{C3380CC4-5D6E-409C-BE32-E72D297353CC}">
              <c16:uniqueId val="{00000000-747E-4990-A71B-58A94DF39BF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13.58</c:v>
                </c:pt>
                <c:pt idx="2">
                  <c:v>14.13</c:v>
                </c:pt>
                <c:pt idx="3">
                  <c:v>16.77</c:v>
                </c:pt>
                <c:pt idx="4">
                  <c:v>17.399999999999999</c:v>
                </c:pt>
              </c:numCache>
            </c:numRef>
          </c:val>
          <c:smooth val="0"/>
          <c:extLst>
            <c:ext xmlns:c16="http://schemas.microsoft.com/office/drawing/2014/chart" uri="{C3380CC4-5D6E-409C-BE32-E72D297353CC}">
              <c16:uniqueId val="{00000001-747E-4990-A71B-58A94DF39BF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24.29</c:v>
                </c:pt>
                <c:pt idx="2">
                  <c:v>31.94</c:v>
                </c:pt>
                <c:pt idx="3">
                  <c:v>25.88</c:v>
                </c:pt>
                <c:pt idx="4">
                  <c:v>21.8</c:v>
                </c:pt>
              </c:numCache>
            </c:numRef>
          </c:val>
          <c:extLst>
            <c:ext xmlns:c16="http://schemas.microsoft.com/office/drawing/2014/chart" uri="{C3380CC4-5D6E-409C-BE32-E72D297353CC}">
              <c16:uniqueId val="{00000000-C63F-4DD8-AB56-8AE9AC8C6FB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16.399999999999999</c:v>
                </c:pt>
                <c:pt idx="2">
                  <c:v>25.66</c:v>
                </c:pt>
                <c:pt idx="3">
                  <c:v>21.69</c:v>
                </c:pt>
                <c:pt idx="4">
                  <c:v>24.04</c:v>
                </c:pt>
              </c:numCache>
            </c:numRef>
          </c:val>
          <c:smooth val="0"/>
          <c:extLst>
            <c:ext xmlns:c16="http://schemas.microsoft.com/office/drawing/2014/chart" uri="{C3380CC4-5D6E-409C-BE32-E72D297353CC}">
              <c16:uniqueId val="{00000001-C63F-4DD8-AB56-8AE9AC8C6FB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91.46</c:v>
                </c:pt>
                <c:pt idx="2">
                  <c:v>107.02</c:v>
                </c:pt>
                <c:pt idx="3">
                  <c:v>118.66</c:v>
                </c:pt>
                <c:pt idx="4">
                  <c:v>88.9</c:v>
                </c:pt>
              </c:numCache>
            </c:numRef>
          </c:val>
          <c:extLst>
            <c:ext xmlns:c16="http://schemas.microsoft.com/office/drawing/2014/chart" uri="{C3380CC4-5D6E-409C-BE32-E72D297353CC}">
              <c16:uniqueId val="{00000000-E1DC-4A80-A644-CCAA232C564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293.23</c:v>
                </c:pt>
                <c:pt idx="2">
                  <c:v>300.14</c:v>
                </c:pt>
                <c:pt idx="3">
                  <c:v>301.04000000000002</c:v>
                </c:pt>
                <c:pt idx="4">
                  <c:v>305.08</c:v>
                </c:pt>
              </c:numCache>
            </c:numRef>
          </c:val>
          <c:smooth val="0"/>
          <c:extLst>
            <c:ext xmlns:c16="http://schemas.microsoft.com/office/drawing/2014/chart" uri="{C3380CC4-5D6E-409C-BE32-E72D297353CC}">
              <c16:uniqueId val="{00000001-E1DC-4A80-A644-CCAA232C564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455.75</c:v>
                </c:pt>
                <c:pt idx="2">
                  <c:v>485.17</c:v>
                </c:pt>
                <c:pt idx="3">
                  <c:v>436.86</c:v>
                </c:pt>
                <c:pt idx="4">
                  <c:v>472.69</c:v>
                </c:pt>
              </c:numCache>
            </c:numRef>
          </c:val>
          <c:extLst>
            <c:ext xmlns:c16="http://schemas.microsoft.com/office/drawing/2014/chart" uri="{C3380CC4-5D6E-409C-BE32-E72D297353CC}">
              <c16:uniqueId val="{00000000-C227-436A-A39D-A947F1B559E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542.29999999999995</c:v>
                </c:pt>
                <c:pt idx="2">
                  <c:v>566.65</c:v>
                </c:pt>
                <c:pt idx="3">
                  <c:v>551.62</c:v>
                </c:pt>
                <c:pt idx="4">
                  <c:v>585.59</c:v>
                </c:pt>
              </c:numCache>
            </c:numRef>
          </c:val>
          <c:smooth val="0"/>
          <c:extLst>
            <c:ext xmlns:c16="http://schemas.microsoft.com/office/drawing/2014/chart" uri="{C3380CC4-5D6E-409C-BE32-E72D297353CC}">
              <c16:uniqueId val="{00000001-C227-436A-A39D-A947F1B559E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75.180000000000007</c:v>
                </c:pt>
                <c:pt idx="2">
                  <c:v>86.64</c:v>
                </c:pt>
                <c:pt idx="3">
                  <c:v>98.45</c:v>
                </c:pt>
                <c:pt idx="4">
                  <c:v>99.46</c:v>
                </c:pt>
              </c:numCache>
            </c:numRef>
          </c:val>
          <c:extLst>
            <c:ext xmlns:c16="http://schemas.microsoft.com/office/drawing/2014/chart" uri="{C3380CC4-5D6E-409C-BE32-E72D297353CC}">
              <c16:uniqueId val="{00000000-5973-456E-A899-48E76FDB542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87.51</c:v>
                </c:pt>
                <c:pt idx="2">
                  <c:v>84.77</c:v>
                </c:pt>
                <c:pt idx="3">
                  <c:v>87.11</c:v>
                </c:pt>
                <c:pt idx="4">
                  <c:v>82.78</c:v>
                </c:pt>
              </c:numCache>
            </c:numRef>
          </c:val>
          <c:smooth val="0"/>
          <c:extLst>
            <c:ext xmlns:c16="http://schemas.microsoft.com/office/drawing/2014/chart" uri="{C3380CC4-5D6E-409C-BE32-E72D297353CC}">
              <c16:uniqueId val="{00000001-5973-456E-A899-48E76FDB542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212.53</c:v>
                </c:pt>
                <c:pt idx="2">
                  <c:v>183.76</c:v>
                </c:pt>
                <c:pt idx="3">
                  <c:v>159.76</c:v>
                </c:pt>
                <c:pt idx="4">
                  <c:v>157.47</c:v>
                </c:pt>
              </c:numCache>
            </c:numRef>
          </c:val>
          <c:extLst>
            <c:ext xmlns:c16="http://schemas.microsoft.com/office/drawing/2014/chart" uri="{C3380CC4-5D6E-409C-BE32-E72D297353CC}">
              <c16:uniqueId val="{00000000-D311-45E3-BE07-D1A7B4BBA12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218.42</c:v>
                </c:pt>
                <c:pt idx="2">
                  <c:v>227.27</c:v>
                </c:pt>
                <c:pt idx="3">
                  <c:v>223.98</c:v>
                </c:pt>
                <c:pt idx="4">
                  <c:v>225.09</c:v>
                </c:pt>
              </c:numCache>
            </c:numRef>
          </c:val>
          <c:smooth val="0"/>
          <c:extLst>
            <c:ext xmlns:c16="http://schemas.microsoft.com/office/drawing/2014/chart" uri="{C3380CC4-5D6E-409C-BE32-E72D297353CC}">
              <c16:uniqueId val="{00000001-D311-45E3-BE07-D1A7B4BBA12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Z85"/>
  <sheetViews>
    <sheetView showGridLines="0" tabSelected="1" zoomScale="90" zoomScaleNormal="9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長野県　阿智村</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A8</v>
      </c>
      <c r="X8" s="86"/>
      <c r="Y8" s="86"/>
      <c r="Z8" s="86"/>
      <c r="AA8" s="86"/>
      <c r="AB8" s="86"/>
      <c r="AC8" s="86"/>
      <c r="AD8" s="86" t="str">
        <f>データ!$M$6</f>
        <v>非設置</v>
      </c>
      <c r="AE8" s="86"/>
      <c r="AF8" s="86"/>
      <c r="AG8" s="86"/>
      <c r="AH8" s="86"/>
      <c r="AI8" s="86"/>
      <c r="AJ8" s="86"/>
      <c r="AK8" s="4"/>
      <c r="AL8" s="74">
        <f>データ!$R$6</f>
        <v>6233</v>
      </c>
      <c r="AM8" s="74"/>
      <c r="AN8" s="74"/>
      <c r="AO8" s="74"/>
      <c r="AP8" s="74"/>
      <c r="AQ8" s="74"/>
      <c r="AR8" s="74"/>
      <c r="AS8" s="74"/>
      <c r="AT8" s="70">
        <f>データ!$S$6</f>
        <v>214.43</v>
      </c>
      <c r="AU8" s="71"/>
      <c r="AV8" s="71"/>
      <c r="AW8" s="71"/>
      <c r="AX8" s="71"/>
      <c r="AY8" s="71"/>
      <c r="AZ8" s="71"/>
      <c r="BA8" s="71"/>
      <c r="BB8" s="73">
        <f>データ!$T$6</f>
        <v>29.07</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71.19</v>
      </c>
      <c r="J10" s="71"/>
      <c r="K10" s="71"/>
      <c r="L10" s="71"/>
      <c r="M10" s="71"/>
      <c r="N10" s="71"/>
      <c r="O10" s="72"/>
      <c r="P10" s="73">
        <f>データ!$P$6</f>
        <v>98.15</v>
      </c>
      <c r="Q10" s="73"/>
      <c r="R10" s="73"/>
      <c r="S10" s="73"/>
      <c r="T10" s="73"/>
      <c r="U10" s="73"/>
      <c r="V10" s="73"/>
      <c r="W10" s="74">
        <f>データ!$Q$6</f>
        <v>2937</v>
      </c>
      <c r="X10" s="74"/>
      <c r="Y10" s="74"/>
      <c r="Z10" s="74"/>
      <c r="AA10" s="74"/>
      <c r="AB10" s="74"/>
      <c r="AC10" s="74"/>
      <c r="AD10" s="2"/>
      <c r="AE10" s="2"/>
      <c r="AF10" s="2"/>
      <c r="AG10" s="2"/>
      <c r="AH10" s="4"/>
      <c r="AI10" s="4"/>
      <c r="AJ10" s="4"/>
      <c r="AK10" s="4"/>
      <c r="AL10" s="74">
        <f>データ!$U$6</f>
        <v>6043</v>
      </c>
      <c r="AM10" s="74"/>
      <c r="AN10" s="74"/>
      <c r="AO10" s="74"/>
      <c r="AP10" s="74"/>
      <c r="AQ10" s="74"/>
      <c r="AR10" s="74"/>
      <c r="AS10" s="74"/>
      <c r="AT10" s="70">
        <f>データ!$V$6</f>
        <v>19</v>
      </c>
      <c r="AU10" s="71"/>
      <c r="AV10" s="71"/>
      <c r="AW10" s="71"/>
      <c r="AX10" s="71"/>
      <c r="AY10" s="71"/>
      <c r="AZ10" s="71"/>
      <c r="BA10" s="71"/>
      <c r="BB10" s="73">
        <f>データ!$W$6</f>
        <v>318.05</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QkFua+D6ojiKiTI7hJJC0/yBY9vxBXpBoaTfcY1jIdmADv1KAMybrlfTRYz4clHbUlpNWpUXtCovqUxNiJw1iw==" saltValue="usD6tjlR33VkAd3gt35TX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fitToWidth="0" fitToHeight="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204072</v>
      </c>
      <c r="D6" s="34">
        <f t="shared" si="3"/>
        <v>46</v>
      </c>
      <c r="E6" s="34">
        <f t="shared" si="3"/>
        <v>1</v>
      </c>
      <c r="F6" s="34">
        <f t="shared" si="3"/>
        <v>0</v>
      </c>
      <c r="G6" s="34">
        <f t="shared" si="3"/>
        <v>1</v>
      </c>
      <c r="H6" s="34" t="str">
        <f t="shared" si="3"/>
        <v>長野県　阿智村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71.19</v>
      </c>
      <c r="P6" s="35">
        <f t="shared" si="3"/>
        <v>98.15</v>
      </c>
      <c r="Q6" s="35">
        <f t="shared" si="3"/>
        <v>2937</v>
      </c>
      <c r="R6" s="35">
        <f t="shared" si="3"/>
        <v>6233</v>
      </c>
      <c r="S6" s="35">
        <f t="shared" si="3"/>
        <v>214.43</v>
      </c>
      <c r="T6" s="35">
        <f t="shared" si="3"/>
        <v>29.07</v>
      </c>
      <c r="U6" s="35">
        <f t="shared" si="3"/>
        <v>6043</v>
      </c>
      <c r="V6" s="35">
        <f t="shared" si="3"/>
        <v>19</v>
      </c>
      <c r="W6" s="35">
        <f t="shared" si="3"/>
        <v>318.05</v>
      </c>
      <c r="X6" s="36" t="str">
        <f>IF(X7="",NA(),X7)</f>
        <v>-</v>
      </c>
      <c r="Y6" s="36">
        <f t="shared" ref="Y6:AG6" si="4">IF(Y7="",NA(),Y7)</f>
        <v>84.33</v>
      </c>
      <c r="Z6" s="36">
        <f t="shared" si="4"/>
        <v>95.66</v>
      </c>
      <c r="AA6" s="36">
        <f t="shared" si="4"/>
        <v>103.62</v>
      </c>
      <c r="AB6" s="36">
        <f t="shared" si="4"/>
        <v>104.54</v>
      </c>
      <c r="AC6" s="36" t="str">
        <f t="shared" si="4"/>
        <v>-</v>
      </c>
      <c r="AD6" s="36">
        <f t="shared" si="4"/>
        <v>104.47</v>
      </c>
      <c r="AE6" s="36">
        <f t="shared" si="4"/>
        <v>103.81</v>
      </c>
      <c r="AF6" s="36">
        <f t="shared" si="4"/>
        <v>104.35</v>
      </c>
      <c r="AG6" s="36">
        <f t="shared" si="4"/>
        <v>105.34</v>
      </c>
      <c r="AH6" s="35" t="str">
        <f>IF(AH7="","",IF(AH7="-","【-】","【"&amp;SUBSTITUTE(TEXT(AH7,"#,##0.00"),"-","△")&amp;"】"))</f>
        <v>【110.27】</v>
      </c>
      <c r="AI6" s="36" t="str">
        <f>IF(AI7="",NA(),AI7)</f>
        <v>-</v>
      </c>
      <c r="AJ6" s="36">
        <f t="shared" ref="AJ6:AR6" si="5">IF(AJ7="",NA(),AJ7)</f>
        <v>24.29</v>
      </c>
      <c r="AK6" s="36">
        <f t="shared" si="5"/>
        <v>31.94</v>
      </c>
      <c r="AL6" s="36">
        <f t="shared" si="5"/>
        <v>25.88</v>
      </c>
      <c r="AM6" s="36">
        <f t="shared" si="5"/>
        <v>21.8</v>
      </c>
      <c r="AN6" s="36" t="str">
        <f t="shared" si="5"/>
        <v>-</v>
      </c>
      <c r="AO6" s="36">
        <f t="shared" si="5"/>
        <v>16.399999999999999</v>
      </c>
      <c r="AP6" s="36">
        <f t="shared" si="5"/>
        <v>25.66</v>
      </c>
      <c r="AQ6" s="36">
        <f t="shared" si="5"/>
        <v>21.69</v>
      </c>
      <c r="AR6" s="36">
        <f t="shared" si="5"/>
        <v>24.04</v>
      </c>
      <c r="AS6" s="35" t="str">
        <f>IF(AS7="","",IF(AS7="-","【-】","【"&amp;SUBSTITUTE(TEXT(AS7,"#,##0.00"),"-","△")&amp;"】"))</f>
        <v>【1.15】</v>
      </c>
      <c r="AT6" s="36" t="str">
        <f>IF(AT7="",NA(),AT7)</f>
        <v>-</v>
      </c>
      <c r="AU6" s="36">
        <f t="shared" ref="AU6:BC6" si="6">IF(AU7="",NA(),AU7)</f>
        <v>91.46</v>
      </c>
      <c r="AV6" s="36">
        <f t="shared" si="6"/>
        <v>107.02</v>
      </c>
      <c r="AW6" s="36">
        <f t="shared" si="6"/>
        <v>118.66</v>
      </c>
      <c r="AX6" s="36">
        <f t="shared" si="6"/>
        <v>88.9</v>
      </c>
      <c r="AY6" s="36" t="str">
        <f t="shared" si="6"/>
        <v>-</v>
      </c>
      <c r="AZ6" s="36">
        <f t="shared" si="6"/>
        <v>293.23</v>
      </c>
      <c r="BA6" s="36">
        <f t="shared" si="6"/>
        <v>300.14</v>
      </c>
      <c r="BB6" s="36">
        <f t="shared" si="6"/>
        <v>301.04000000000002</v>
      </c>
      <c r="BC6" s="36">
        <f t="shared" si="6"/>
        <v>305.08</v>
      </c>
      <c r="BD6" s="35" t="str">
        <f>IF(BD7="","",IF(BD7="-","【-】","【"&amp;SUBSTITUTE(TEXT(BD7,"#,##0.00"),"-","△")&amp;"】"))</f>
        <v>【260.31】</v>
      </c>
      <c r="BE6" s="36" t="str">
        <f>IF(BE7="",NA(),BE7)</f>
        <v>-</v>
      </c>
      <c r="BF6" s="36">
        <f t="shared" ref="BF6:BN6" si="7">IF(BF7="",NA(),BF7)</f>
        <v>455.75</v>
      </c>
      <c r="BG6" s="36">
        <f t="shared" si="7"/>
        <v>485.17</v>
      </c>
      <c r="BH6" s="36">
        <f t="shared" si="7"/>
        <v>436.86</v>
      </c>
      <c r="BI6" s="36">
        <f t="shared" si="7"/>
        <v>472.69</v>
      </c>
      <c r="BJ6" s="36" t="str">
        <f t="shared" si="7"/>
        <v>-</v>
      </c>
      <c r="BK6" s="36">
        <f t="shared" si="7"/>
        <v>542.29999999999995</v>
      </c>
      <c r="BL6" s="36">
        <f t="shared" si="7"/>
        <v>566.65</v>
      </c>
      <c r="BM6" s="36">
        <f t="shared" si="7"/>
        <v>551.62</v>
      </c>
      <c r="BN6" s="36">
        <f t="shared" si="7"/>
        <v>585.59</v>
      </c>
      <c r="BO6" s="35" t="str">
        <f>IF(BO7="","",IF(BO7="-","【-】","【"&amp;SUBSTITUTE(TEXT(BO7,"#,##0.00"),"-","△")&amp;"】"))</f>
        <v>【275.67】</v>
      </c>
      <c r="BP6" s="36" t="str">
        <f>IF(BP7="",NA(),BP7)</f>
        <v>-</v>
      </c>
      <c r="BQ6" s="36">
        <f t="shared" ref="BQ6:BY6" si="8">IF(BQ7="",NA(),BQ7)</f>
        <v>75.180000000000007</v>
      </c>
      <c r="BR6" s="36">
        <f t="shared" si="8"/>
        <v>86.64</v>
      </c>
      <c r="BS6" s="36">
        <f t="shared" si="8"/>
        <v>98.45</v>
      </c>
      <c r="BT6" s="36">
        <f t="shared" si="8"/>
        <v>99.46</v>
      </c>
      <c r="BU6" s="36" t="str">
        <f t="shared" si="8"/>
        <v>-</v>
      </c>
      <c r="BV6" s="36">
        <f t="shared" si="8"/>
        <v>87.51</v>
      </c>
      <c r="BW6" s="36">
        <f t="shared" si="8"/>
        <v>84.77</v>
      </c>
      <c r="BX6" s="36">
        <f t="shared" si="8"/>
        <v>87.11</v>
      </c>
      <c r="BY6" s="36">
        <f t="shared" si="8"/>
        <v>82.78</v>
      </c>
      <c r="BZ6" s="35" t="str">
        <f>IF(BZ7="","",IF(BZ7="-","【-】","【"&amp;SUBSTITUTE(TEXT(BZ7,"#,##0.00"),"-","△")&amp;"】"))</f>
        <v>【100.05】</v>
      </c>
      <c r="CA6" s="36" t="str">
        <f>IF(CA7="",NA(),CA7)</f>
        <v>-</v>
      </c>
      <c r="CB6" s="36">
        <f t="shared" ref="CB6:CJ6" si="9">IF(CB7="",NA(),CB7)</f>
        <v>212.53</v>
      </c>
      <c r="CC6" s="36">
        <f t="shared" si="9"/>
        <v>183.76</v>
      </c>
      <c r="CD6" s="36">
        <f t="shared" si="9"/>
        <v>159.76</v>
      </c>
      <c r="CE6" s="36">
        <f t="shared" si="9"/>
        <v>157.47</v>
      </c>
      <c r="CF6" s="36" t="str">
        <f t="shared" si="9"/>
        <v>-</v>
      </c>
      <c r="CG6" s="36">
        <f t="shared" si="9"/>
        <v>218.42</v>
      </c>
      <c r="CH6" s="36">
        <f t="shared" si="9"/>
        <v>227.27</v>
      </c>
      <c r="CI6" s="36">
        <f t="shared" si="9"/>
        <v>223.98</v>
      </c>
      <c r="CJ6" s="36">
        <f t="shared" si="9"/>
        <v>225.09</v>
      </c>
      <c r="CK6" s="35" t="str">
        <f>IF(CK7="","",IF(CK7="-","【-】","【"&amp;SUBSTITUTE(TEXT(CK7,"#,##0.00"),"-","△")&amp;"】"))</f>
        <v>【166.40】</v>
      </c>
      <c r="CL6" s="36" t="str">
        <f>IF(CL7="",NA(),CL7)</f>
        <v>-</v>
      </c>
      <c r="CM6" s="36">
        <f t="shared" ref="CM6:CU6" si="10">IF(CM7="",NA(),CM7)</f>
        <v>70.09</v>
      </c>
      <c r="CN6" s="36">
        <f t="shared" si="10"/>
        <v>67.13</v>
      </c>
      <c r="CO6" s="36">
        <f t="shared" si="10"/>
        <v>68.430000000000007</v>
      </c>
      <c r="CP6" s="36">
        <f t="shared" si="10"/>
        <v>57.61</v>
      </c>
      <c r="CQ6" s="36" t="str">
        <f t="shared" si="10"/>
        <v>-</v>
      </c>
      <c r="CR6" s="36">
        <f t="shared" si="10"/>
        <v>50.24</v>
      </c>
      <c r="CS6" s="36">
        <f t="shared" si="10"/>
        <v>50.29</v>
      </c>
      <c r="CT6" s="36">
        <f t="shared" si="10"/>
        <v>49.64</v>
      </c>
      <c r="CU6" s="36">
        <f t="shared" si="10"/>
        <v>49.38</v>
      </c>
      <c r="CV6" s="35" t="str">
        <f>IF(CV7="","",IF(CV7="-","【-】","【"&amp;SUBSTITUTE(TEXT(CV7,"#,##0.00"),"-","△")&amp;"】"))</f>
        <v>【60.69】</v>
      </c>
      <c r="CW6" s="36" t="str">
        <f>IF(CW7="",NA(),CW7)</f>
        <v>-</v>
      </c>
      <c r="CX6" s="36">
        <f t="shared" ref="CX6:DF6" si="11">IF(CX7="",NA(),CX7)</f>
        <v>75.25</v>
      </c>
      <c r="CY6" s="36">
        <f t="shared" si="11"/>
        <v>77.959999999999994</v>
      </c>
      <c r="CZ6" s="36">
        <f t="shared" si="11"/>
        <v>77.22</v>
      </c>
      <c r="DA6" s="36">
        <f t="shared" si="11"/>
        <v>83.89</v>
      </c>
      <c r="DB6" s="36" t="str">
        <f t="shared" si="11"/>
        <v>-</v>
      </c>
      <c r="DC6" s="36">
        <f t="shared" si="11"/>
        <v>78.650000000000006</v>
      </c>
      <c r="DD6" s="36">
        <f t="shared" si="11"/>
        <v>77.73</v>
      </c>
      <c r="DE6" s="36">
        <f t="shared" si="11"/>
        <v>78.09</v>
      </c>
      <c r="DF6" s="36">
        <f t="shared" si="11"/>
        <v>78.010000000000005</v>
      </c>
      <c r="DG6" s="35" t="str">
        <f>IF(DG7="","",IF(DG7="-","【-】","【"&amp;SUBSTITUTE(TEXT(DG7,"#,##0.00"),"-","△")&amp;"】"))</f>
        <v>【89.82】</v>
      </c>
      <c r="DH6" s="36" t="str">
        <f>IF(DH7="",NA(),DH7)</f>
        <v>-</v>
      </c>
      <c r="DI6" s="36">
        <f t="shared" ref="DI6:DQ6" si="12">IF(DI7="",NA(),DI7)</f>
        <v>6.24</v>
      </c>
      <c r="DJ6" s="36">
        <f t="shared" si="12"/>
        <v>11.71</v>
      </c>
      <c r="DK6" s="36">
        <f t="shared" si="12"/>
        <v>16.66</v>
      </c>
      <c r="DL6" s="36">
        <f t="shared" si="12"/>
        <v>21.12</v>
      </c>
      <c r="DM6" s="36" t="str">
        <f t="shared" si="12"/>
        <v>-</v>
      </c>
      <c r="DN6" s="36">
        <f t="shared" si="12"/>
        <v>45.14</v>
      </c>
      <c r="DO6" s="36">
        <f t="shared" si="12"/>
        <v>45.85</v>
      </c>
      <c r="DP6" s="36">
        <f t="shared" si="12"/>
        <v>47.31</v>
      </c>
      <c r="DQ6" s="36">
        <f t="shared" si="12"/>
        <v>47.5</v>
      </c>
      <c r="DR6" s="35" t="str">
        <f>IF(DR7="","",IF(DR7="-","【-】","【"&amp;SUBSTITUTE(TEXT(DR7,"#,##0.00"),"-","△")&amp;"】"))</f>
        <v>【50.19】</v>
      </c>
      <c r="DS6" s="36" t="str">
        <f>IF(DS7="",NA(),DS7)</f>
        <v>-</v>
      </c>
      <c r="DT6" s="36">
        <f t="shared" ref="DT6:EB6" si="13">IF(DT7="",NA(),DT7)</f>
        <v>9.98</v>
      </c>
      <c r="DU6" s="36">
        <f t="shared" si="13"/>
        <v>12.92</v>
      </c>
      <c r="DV6" s="36">
        <f t="shared" si="13"/>
        <v>13.79</v>
      </c>
      <c r="DW6" s="36">
        <f t="shared" si="13"/>
        <v>13</v>
      </c>
      <c r="DX6" s="36" t="str">
        <f t="shared" si="13"/>
        <v>-</v>
      </c>
      <c r="DY6" s="36">
        <f t="shared" si="13"/>
        <v>13.58</v>
      </c>
      <c r="DZ6" s="36">
        <f t="shared" si="13"/>
        <v>14.13</v>
      </c>
      <c r="EA6" s="36">
        <f t="shared" si="13"/>
        <v>16.77</v>
      </c>
      <c r="EB6" s="36">
        <f t="shared" si="13"/>
        <v>17.399999999999999</v>
      </c>
      <c r="EC6" s="35" t="str">
        <f>IF(EC7="","",IF(EC7="-","【-】","【"&amp;SUBSTITUTE(TEXT(EC7,"#,##0.00"),"-","△")&amp;"】"))</f>
        <v>【20.63】</v>
      </c>
      <c r="ED6" s="36" t="str">
        <f>IF(ED7="",NA(),ED7)</f>
        <v>-</v>
      </c>
      <c r="EE6" s="36">
        <f t="shared" ref="EE6:EM6" si="14">IF(EE7="",NA(),EE7)</f>
        <v>0.21</v>
      </c>
      <c r="EF6" s="35">
        <f t="shared" si="14"/>
        <v>0</v>
      </c>
      <c r="EG6" s="36">
        <f t="shared" si="14"/>
        <v>0.04</v>
      </c>
      <c r="EH6" s="36">
        <f t="shared" si="14"/>
        <v>0.35</v>
      </c>
      <c r="EI6" s="36" t="str">
        <f t="shared" si="14"/>
        <v>-</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204072</v>
      </c>
      <c r="D7" s="38">
        <v>46</v>
      </c>
      <c r="E7" s="38">
        <v>1</v>
      </c>
      <c r="F7" s="38">
        <v>0</v>
      </c>
      <c r="G7" s="38">
        <v>1</v>
      </c>
      <c r="H7" s="38" t="s">
        <v>92</v>
      </c>
      <c r="I7" s="38" t="s">
        <v>93</v>
      </c>
      <c r="J7" s="38" t="s">
        <v>94</v>
      </c>
      <c r="K7" s="38" t="s">
        <v>95</v>
      </c>
      <c r="L7" s="38" t="s">
        <v>96</v>
      </c>
      <c r="M7" s="38" t="s">
        <v>97</v>
      </c>
      <c r="N7" s="39" t="s">
        <v>98</v>
      </c>
      <c r="O7" s="39">
        <v>71.19</v>
      </c>
      <c r="P7" s="39">
        <v>98.15</v>
      </c>
      <c r="Q7" s="39">
        <v>2937</v>
      </c>
      <c r="R7" s="39">
        <v>6233</v>
      </c>
      <c r="S7" s="39">
        <v>214.43</v>
      </c>
      <c r="T7" s="39">
        <v>29.07</v>
      </c>
      <c r="U7" s="39">
        <v>6043</v>
      </c>
      <c r="V7" s="39">
        <v>19</v>
      </c>
      <c r="W7" s="39">
        <v>318.05</v>
      </c>
      <c r="X7" s="39" t="s">
        <v>98</v>
      </c>
      <c r="Y7" s="39">
        <v>84.33</v>
      </c>
      <c r="Z7" s="39">
        <v>95.66</v>
      </c>
      <c r="AA7" s="39">
        <v>103.62</v>
      </c>
      <c r="AB7" s="39">
        <v>104.54</v>
      </c>
      <c r="AC7" s="39" t="s">
        <v>98</v>
      </c>
      <c r="AD7" s="39">
        <v>104.47</v>
      </c>
      <c r="AE7" s="39">
        <v>103.81</v>
      </c>
      <c r="AF7" s="39">
        <v>104.35</v>
      </c>
      <c r="AG7" s="39">
        <v>105.34</v>
      </c>
      <c r="AH7" s="39">
        <v>110.27</v>
      </c>
      <c r="AI7" s="39" t="s">
        <v>98</v>
      </c>
      <c r="AJ7" s="39">
        <v>24.29</v>
      </c>
      <c r="AK7" s="39">
        <v>31.94</v>
      </c>
      <c r="AL7" s="39">
        <v>25.88</v>
      </c>
      <c r="AM7" s="39">
        <v>21.8</v>
      </c>
      <c r="AN7" s="39" t="s">
        <v>98</v>
      </c>
      <c r="AO7" s="39">
        <v>16.399999999999999</v>
      </c>
      <c r="AP7" s="39">
        <v>25.66</v>
      </c>
      <c r="AQ7" s="39">
        <v>21.69</v>
      </c>
      <c r="AR7" s="39">
        <v>24.04</v>
      </c>
      <c r="AS7" s="39">
        <v>1.1499999999999999</v>
      </c>
      <c r="AT7" s="39" t="s">
        <v>98</v>
      </c>
      <c r="AU7" s="39">
        <v>91.46</v>
      </c>
      <c r="AV7" s="39">
        <v>107.02</v>
      </c>
      <c r="AW7" s="39">
        <v>118.66</v>
      </c>
      <c r="AX7" s="39">
        <v>88.9</v>
      </c>
      <c r="AY7" s="39" t="s">
        <v>98</v>
      </c>
      <c r="AZ7" s="39">
        <v>293.23</v>
      </c>
      <c r="BA7" s="39">
        <v>300.14</v>
      </c>
      <c r="BB7" s="39">
        <v>301.04000000000002</v>
      </c>
      <c r="BC7" s="39">
        <v>305.08</v>
      </c>
      <c r="BD7" s="39">
        <v>260.31</v>
      </c>
      <c r="BE7" s="39" t="s">
        <v>98</v>
      </c>
      <c r="BF7" s="39">
        <v>455.75</v>
      </c>
      <c r="BG7" s="39">
        <v>485.17</v>
      </c>
      <c r="BH7" s="39">
        <v>436.86</v>
      </c>
      <c r="BI7" s="39">
        <v>472.69</v>
      </c>
      <c r="BJ7" s="39" t="s">
        <v>98</v>
      </c>
      <c r="BK7" s="39">
        <v>542.29999999999995</v>
      </c>
      <c r="BL7" s="39">
        <v>566.65</v>
      </c>
      <c r="BM7" s="39">
        <v>551.62</v>
      </c>
      <c r="BN7" s="39">
        <v>585.59</v>
      </c>
      <c r="BO7" s="39">
        <v>275.67</v>
      </c>
      <c r="BP7" s="39" t="s">
        <v>98</v>
      </c>
      <c r="BQ7" s="39">
        <v>75.180000000000007</v>
      </c>
      <c r="BR7" s="39">
        <v>86.64</v>
      </c>
      <c r="BS7" s="39">
        <v>98.45</v>
      </c>
      <c r="BT7" s="39">
        <v>99.46</v>
      </c>
      <c r="BU7" s="39" t="s">
        <v>98</v>
      </c>
      <c r="BV7" s="39">
        <v>87.51</v>
      </c>
      <c r="BW7" s="39">
        <v>84.77</v>
      </c>
      <c r="BX7" s="39">
        <v>87.11</v>
      </c>
      <c r="BY7" s="39">
        <v>82.78</v>
      </c>
      <c r="BZ7" s="39">
        <v>100.05</v>
      </c>
      <c r="CA7" s="39" t="s">
        <v>98</v>
      </c>
      <c r="CB7" s="39">
        <v>212.53</v>
      </c>
      <c r="CC7" s="39">
        <v>183.76</v>
      </c>
      <c r="CD7" s="39">
        <v>159.76</v>
      </c>
      <c r="CE7" s="39">
        <v>157.47</v>
      </c>
      <c r="CF7" s="39" t="s">
        <v>98</v>
      </c>
      <c r="CG7" s="39">
        <v>218.42</v>
      </c>
      <c r="CH7" s="39">
        <v>227.27</v>
      </c>
      <c r="CI7" s="39">
        <v>223.98</v>
      </c>
      <c r="CJ7" s="39">
        <v>225.09</v>
      </c>
      <c r="CK7" s="39">
        <v>166.4</v>
      </c>
      <c r="CL7" s="39" t="s">
        <v>98</v>
      </c>
      <c r="CM7" s="39">
        <v>70.09</v>
      </c>
      <c r="CN7" s="39">
        <v>67.13</v>
      </c>
      <c r="CO7" s="39">
        <v>68.430000000000007</v>
      </c>
      <c r="CP7" s="39">
        <v>57.61</v>
      </c>
      <c r="CQ7" s="39" t="s">
        <v>98</v>
      </c>
      <c r="CR7" s="39">
        <v>50.24</v>
      </c>
      <c r="CS7" s="39">
        <v>50.29</v>
      </c>
      <c r="CT7" s="39">
        <v>49.64</v>
      </c>
      <c r="CU7" s="39">
        <v>49.38</v>
      </c>
      <c r="CV7" s="39">
        <v>60.69</v>
      </c>
      <c r="CW7" s="39" t="s">
        <v>98</v>
      </c>
      <c r="CX7" s="39">
        <v>75.25</v>
      </c>
      <c r="CY7" s="39">
        <v>77.959999999999994</v>
      </c>
      <c r="CZ7" s="39">
        <v>77.22</v>
      </c>
      <c r="DA7" s="39">
        <v>83.89</v>
      </c>
      <c r="DB7" s="39" t="s">
        <v>98</v>
      </c>
      <c r="DC7" s="39">
        <v>78.650000000000006</v>
      </c>
      <c r="DD7" s="39">
        <v>77.73</v>
      </c>
      <c r="DE7" s="39">
        <v>78.09</v>
      </c>
      <c r="DF7" s="39">
        <v>78.010000000000005</v>
      </c>
      <c r="DG7" s="39">
        <v>89.82</v>
      </c>
      <c r="DH7" s="39" t="s">
        <v>98</v>
      </c>
      <c r="DI7" s="39">
        <v>6.24</v>
      </c>
      <c r="DJ7" s="39">
        <v>11.71</v>
      </c>
      <c r="DK7" s="39">
        <v>16.66</v>
      </c>
      <c r="DL7" s="39">
        <v>21.12</v>
      </c>
      <c r="DM7" s="39" t="s">
        <v>98</v>
      </c>
      <c r="DN7" s="39">
        <v>45.14</v>
      </c>
      <c r="DO7" s="39">
        <v>45.85</v>
      </c>
      <c r="DP7" s="39">
        <v>47.31</v>
      </c>
      <c r="DQ7" s="39">
        <v>47.5</v>
      </c>
      <c r="DR7" s="39">
        <v>50.19</v>
      </c>
      <c r="DS7" s="39" t="s">
        <v>98</v>
      </c>
      <c r="DT7" s="39">
        <v>9.98</v>
      </c>
      <c r="DU7" s="39">
        <v>12.92</v>
      </c>
      <c r="DV7" s="39">
        <v>13.79</v>
      </c>
      <c r="DW7" s="39">
        <v>13</v>
      </c>
      <c r="DX7" s="39" t="s">
        <v>98</v>
      </c>
      <c r="DY7" s="39">
        <v>13.58</v>
      </c>
      <c r="DZ7" s="39">
        <v>14.13</v>
      </c>
      <c r="EA7" s="39">
        <v>16.77</v>
      </c>
      <c r="EB7" s="39">
        <v>17.399999999999999</v>
      </c>
      <c r="EC7" s="39">
        <v>20.63</v>
      </c>
      <c r="ED7" s="39" t="s">
        <v>98</v>
      </c>
      <c r="EE7" s="39">
        <v>0.21</v>
      </c>
      <c r="EF7" s="39">
        <v>0</v>
      </c>
      <c r="EG7" s="39">
        <v>0.04</v>
      </c>
      <c r="EH7" s="39">
        <v>0.35</v>
      </c>
      <c r="EI7" s="39" t="s">
        <v>98</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2022-01-21T05:25:27Z</cp:lastPrinted>
  <dcterms:created xsi:type="dcterms:W3CDTF">2021-12-03T06:49:56Z</dcterms:created>
  <dcterms:modified xsi:type="dcterms:W3CDTF">2022-01-21T05:25:35Z</dcterms:modified>
  <cp:category/>
</cp:coreProperties>
</file>