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sv400\総務課\財政いろいろ\01一般財政\財政状況資料集\R06\【R8.3.11期限】令和６年度財政状況資料集の作成及び提出について\確認事項\R8.3.17\"/>
    </mc:Choice>
  </mc:AlternateContent>
  <xr:revisionPtr revIDLastSave="0" documentId="13_ncr:1_{EBC4C314-4365-4E9B-93C9-6DE18EA5432A}" xr6:coauthVersionLast="47" xr6:coauthVersionMax="47" xr10:uidLastSave="{00000000-0000-0000-0000-000000000000}"/>
  <bookViews>
    <workbookView xWindow="-120" yWindow="-120" windowWidth="20730" windowHeight="11040" firstSheet="6"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<sst xmlns="http://schemas.openxmlformats.org/spreadsheetml/2006/main" count="1145" uniqueCount="567">
  <si>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</si>
  <si>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</si>
  <si>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</si>
  <si>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</si>
  <si>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</si>
  <si>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</si>
  <si>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</si>
  <si>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</si>
  <si>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</si>
  <si>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</si>
  <si>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</si>
  <si>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</si>
  <si>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</si>
  <si>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</si>
  <si>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</si>
  <si>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</si>
  <si>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</si>
  <si>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</si>
  <si>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</si>
  <si>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</si>
  <si>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</si>
  <si>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</si>
  <si>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</si>
  <si>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</si>
  <si>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</si>
  <si>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</si>
  <si>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</si>
  <si>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</si>
  <si>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</si>
  <si>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</si>
  <si>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</si>
  <si>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</si>
  <si>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</si>
  <si>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</si>
  <si>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</si>
  <si>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</si>
  <si>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</si>
  <si>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</si>
  <si>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</si>
  <si>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</si>
  <si>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</si>
  <si>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</si>
  <si>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</si>
  <si>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</si>
  <si>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</si>
  <si>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</si>
  <si>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</si>
  <si>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</si>
  <si>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</si>
  <si>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</si>
  <si>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</si>
  <si>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</si>
  <si>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</si>
  <si>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</si>
  <si>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</si>
  <si>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</si>
  <si>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</si>
  <si>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</si>
  <si>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</si>
  <si>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</si>
  <si>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</si>
  <si>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</si>
  <si>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</si>
  <si>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</si>
  <si>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</si>
  <si>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</si>
  <si>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</si>
  <si>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</si>
  <si>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</si>
  <si>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</si>
  <si>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</si>
  <si>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</si>
  <si>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</si>
  <si>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</si>
  <si>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</si>
  <si>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</si>
  <si>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</si>
  <si>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</si>
  <si>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</si>
  <si>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</si>
  <si>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</si>
  <si>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</si>
  <si>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</si>
  <si>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</si>
  <si>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</si>
  <si>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</si>
  <si>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</si>
  <si>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</si>
  <si>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</si>
  <si>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</si>
  <si>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</si>
  <si>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</si>
  <si>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</si>
  <si>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</si>
  <si>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阿智村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</si>
  <si>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</si>
  <si>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</si>
  <si>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</si>
  <si>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</si>
  <si>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</si>
  <si>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</si>
  <si>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</si>
  <si>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</si>
  <si>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</si>
  <si>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</si>
  <si>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</si>
  <si>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</si>
  <si>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</si>
  <si>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</si>
  <si>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</si>
  <si>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</si>
  <si>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</si>
  <si>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</si>
  <si>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</si>
  <si>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</si>
  <si>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</si>
  <si>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</si>
  <si>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</si>
  <si>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</si>
  <si>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</si>
  <si>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</si>
  <si>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</si>
  <si>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</si>
  <si>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</si>
  <si>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</si>
  <si>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</si>
  <si>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</si>
  <si>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</si>
  <si>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</si>
  <si>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</si>
  <si>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</si>
  <si>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</si>
  <si>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</si>
  <si>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</si>
  <si>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</si>
  <si>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</si>
  <si>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</si>
  <si>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</si>
  <si>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</si>
  <si>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</si>
  <si>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</si>
  <si>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</si>
  <si>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</si>
  <si>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</si>
  <si>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</si>
  <si>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</si>
  <si>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</si>
  <si>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</si>
  <si>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</si>
  <si>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</si>
  <si>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</si>
  <si>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</si>
  <si>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</si>
  <si>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</si>
  <si>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</si>
  <si>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</si>
  <si>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</si>
  <si>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</si>
  <si>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</si>
  <si>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</si>
  <si>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</si>
  <si>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</si>
  <si>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</si>
  <si>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</si>
  <si>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</si>
  <si>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</si>
  <si>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</si>
  <si>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</si>
  <si>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</si>
  <si>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</si>
  <si>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</si>
  <si>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</si>
  <si>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</si>
  <si>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</si>
  <si>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</si>
  <si>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</si>
  <si>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</si>
  <si>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</si>
  <si>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</si>
  <si>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</si>
  <si>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</si>
  <si>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</si>
  <si>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</si>
  <si>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</si>
  <si>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</si>
  <si>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</si>
  <si>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</si>
  <si>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</si>
  <si>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</si>
  <si>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</si>
  <si>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</si>
  <si>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</si>
  <si>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</si>
  <si>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</si>
  <si>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</si>
  <si>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</si>
  <si>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</si>
  <si>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</si>
  <si>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</si>
  <si>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</si>
  <si>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</si>
  <si>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</si>
  <si>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</si>
  <si>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長野県阿智村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</si>
  <si>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</si>
  <si>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</si>
  <si>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</si>
  <si>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</si>
  <si>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</si>
  <si>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</si>
  <si>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</si>
  <si>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</si>
  <si>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</si>
  <si>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</si>
  <si>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</si>
  <si>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</si>
  <si>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</si>
  <si>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</si>
  <si>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</si>
  <si>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</si>
  <si>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</si>
  <si>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</si>
  <si>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</si>
  <si>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</si>
  <si>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</si>
  <si>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</si>
  <si>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</si>
  <si>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</si>
  <si>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</si>
  <si>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</si>
  <si>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</si>
  <si>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</si>
  <si>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</si>
  <si>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</si>
  <si>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</si>
  <si>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</si>
  <si>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</si>
  <si>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</si>
  <si>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</si>
  <si>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</si>
  <si>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</si>
  <si>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</si>
  <si>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</si>
  <si>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</si>
  <si>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</si>
  <si>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</si>
  <si>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</si>
  <si>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</si>
  <si>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</si>
  <si>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</si>
  <si>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</si>
  <si>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</si>
  <si>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</si>
  <si>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</si>
  <si>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</si>
  <si>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</si>
  <si>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</si>
  <si>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</si>
  <si>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</si>
  <si>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</si>
  <si>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</si>
  <si>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</si>
  <si>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</si>
  <si>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</si>
  <si>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</si>
  <si>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</si>
  <si>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</si>
  <si>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</si>
  <si>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</si>
  <si>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</si>
  <si>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</si>
  <si>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</si>
  <si>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</si>
  <si>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</si>
  <si>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</si>
  <si>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</si>
  <si>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</si>
  <si>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</si>
  <si>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</si>
  <si>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</si>
  <si>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</si>
  <si>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</si>
  <si>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</si>
  <si>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</si>
  <si>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</si>
  <si>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</si>
  <si>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</si>
  <si>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</si>
  <si>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</si>
  <si>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</si>
  <si>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</si>
  <si>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</si>
  <si>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</si>
  <si>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</si>
  <si>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</si>
  <si>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</si>
  <si>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</si>
  <si>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</si>
  <si>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</si>
  <si>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</si>
  <si>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</si>
  <si>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</si>
  <si>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</si>
  <si>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</si>
  <si>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</si>
  <si>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</si>
  <si>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</si>
  <si>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</si>
  <si>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</si>
  <si>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</si>
  <si>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</si>
  <si>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</si>
  <si>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</si>
  <si>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</si>
  <si>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</si>
  <si>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</si>
  <si>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</si>
  <si>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</si>
  <si>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</si>
  <si>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</si>
  <si>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</si>
  <si>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</si>
  <si>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</si>
  <si>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</si>
  <si>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</si>
  <si>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</si>
  <si>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</si>
  <si>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</si>
  <si>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</si>
  <si>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</si>
  <si>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</si>
  <si>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</si>
  <si>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</si>
  <si>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</si>
  <si>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</si>
  <si>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</si>
  <si>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</si>
  <si>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</si>
  <si>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</si>
  <si>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</si>
  <si>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</si>
  <si>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</si>
  <si>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</si>
  <si>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</si>
  <si>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</si>
  <si>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</si>
  <si>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</si>
  <si>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</si>
  <si>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</si>
  <si>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</si>
  <si>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</si>
  <si>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</si>
  <si>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</si>
  <si>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</si>
  <si>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長野県阿智村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</si>
  <si>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</si>
  <si>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</si>
  <si>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</si>
  <si>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</si>
  <si>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</si>
  <si>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</si>
  <si>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</si>
  <si>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</si>
  <si>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</si>
  <si>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</si>
  <si>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</si>
  <si>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</si>
  <si>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</si>
  <si>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</si>
  <si>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</si>
  <si>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</si>
  <si>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</si>
  <si>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</si>
  <si>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</si>
  <si>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</si>
  <si>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</si>
  <si>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</si>
  <si>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</si>
  <si>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</si>
  <si>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</si>
  <si>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</si>
  <si>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</si>
  <si>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</si>
  <si>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</si>
  <si>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</si>
  <si>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</si>
  <si>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</si>
  <si>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</si>
  <si>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</si>
  <si>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</si>
  <si>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</si>
  <si>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</si>
  <si>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</si>
  <si>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</si>
  <si>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</si>
  <si>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</si>
  <si>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</si>
  <si>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</si>
  <si>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</si>
  <si>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</si>
  <si>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</si>
  <si>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</si>
  <si>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</si>
  <si>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</si>
  <si>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</si>
  <si>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</si>
  <si>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</si>
  <si>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</si>
  <si>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</si>
  <si>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</si>
  <si>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</si>
  <si>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</si>
  <si>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</si>
  <si>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</si>
  <si>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</si>
  <si>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</si>
  <si>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</si>
  <si>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</si>
  <si>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</si>
  <si>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</si>
  <si>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</si>
  <si>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</si>
  <si>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</si>
  <si>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</si>
  <si>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</si>
  <si>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</si>
  <si>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</si>
  <si>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</si>
  <si>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</si>
  <si>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</si>
  <si>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</si>
  <si>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</si>
  <si>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</si>
  <si>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</si>
  <si>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</si>
  <si>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</si>
  <si>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</si>
  <si>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</si>
  <si>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</si>
  <si>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</si>
  <si>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</si>
  <si>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</si>
  <si>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</si>
  <si>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</si>
  <si>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</si>
  <si>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</si>
  <si>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</si>
  <si>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</si>
  <si>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</si>
  <si>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</si>
  <si>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</si>
  <si>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</si>
  <si>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</si>
  <si>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</si>
  <si>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</si>
  <si>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</si>
  <si>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</si>
  <si>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</si>
  <si>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</si>
  <si>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</si>
  <si>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</si>
  <si>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</si>
  <si>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</si>
  <si>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</si>
  <si>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</si>
  <si>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</si>
  <si>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</si>
  <si>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</si>
  <si>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</si>
  <si>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</si>
  <si>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</si>
  <si>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</si>
  <si>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</si>
  <si>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</si>
  <si>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</si>
  <si>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</si>
  <si>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</si>
  <si>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</si>
  <si>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</si>
  <si>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</si>
  <si>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</si>
  <si>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</si>
  <si>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</si>
  <si>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</si>
  <si>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</si>
  <si>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</si>
  <si>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</si>
  <si>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</si>
  <si>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</si>
  <si>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</si>
  <si>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</si>
  <si>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</si>
  <si>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</si>
  <si>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</si>
  <si>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</si>
  <si>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</si>
  <si>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</si>
  <si>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</si>
  <si>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</si>
  <si>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</si>
  <si>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</si>
  <si>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</si>
  <si>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</si>
  <si>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</si>
  <si>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</si>
  <si>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</si>
  <si>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</si>
  <si>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</si>
  <si>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</si>
  <si>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</si>
  <si>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</si>
  <si>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</si>
  <si>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</si>
  <si>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</si>
  <si>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</si>
  <si>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</si>
  <si>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</si>
  <si>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</si>
  <si>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</si>
  <si>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</si>
  <si>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</si>
  <si>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</si>
  <si>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</si>
  <si>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</si>
  <si>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</si>
  <si>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</si>
  <si>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</si>
  <si>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</si>
  <si>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</si>
  <si>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t>
  </si>
  <si>
    <t>▲ 5.44</t>
  </si>
  <si>
    <t>▲ 4.11</t>
  </si>
  <si>
    <t>一般会計</t>
  </si>
  <si>
    <t>水道事業会計</t>
  </si>
  <si>
    <t>国民健康保険事業特別会計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</si>
  <si>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</si>
  <si>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</si>
  <si>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</si>
  <si>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</si>
  <si>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</si>
  <si>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</si>
  <si>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</si>
  <si>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</si>
  <si>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</si>
  <si>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</si>
  <si>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阿智村地域振興基金</t>
    <rPh sb="0" eb="3">
      <t>アチムラ</t>
    </rPh>
    <rPh sb="3" eb="9">
      <t>チイキシンコウキキン</t>
    </rPh>
    <phoneticPr fontId="5"/>
  </si>
  <si>
    <t>公共施設整備基金</t>
    <rPh sb="0" eb="4">
      <t>コウキョウシセツ</t>
    </rPh>
    <rPh sb="4" eb="6">
      <t>セイビ</t>
    </rPh>
    <rPh sb="6" eb="8">
      <t>キキン</t>
    </rPh>
    <phoneticPr fontId="2"/>
  </si>
  <si>
    <t>阿智村地域福祉基金</t>
    <rPh sb="0" eb="3">
      <t>アチムラ</t>
    </rPh>
    <rPh sb="3" eb="7">
      <t>チイキフクシ</t>
    </rPh>
    <rPh sb="7" eb="9">
      <t>キキン</t>
    </rPh>
    <phoneticPr fontId="2"/>
  </si>
  <si>
    <t>阿智村温泉事業施設整備基金</t>
    <rPh sb="0" eb="3">
      <t>アチムラ</t>
    </rPh>
    <rPh sb="3" eb="7">
      <t>オンセンジギョウ</t>
    </rPh>
    <rPh sb="7" eb="9">
      <t>シセツ</t>
    </rPh>
    <rPh sb="9" eb="11">
      <t>セイビ</t>
    </rPh>
    <rPh sb="11" eb="13">
      <t>キキン</t>
    </rPh>
    <phoneticPr fontId="2"/>
  </si>
  <si>
    <t>阿智村ふるさとづくり基金</t>
    <rPh sb="0" eb="3">
      <t>アチムラ</t>
    </rPh>
    <rPh sb="10" eb="12">
      <t>キキン</t>
    </rPh>
    <phoneticPr fontId="2"/>
  </si>
  <si>
    <t>南信州広域連合（一般会計）</t>
    <rPh sb="0" eb="7">
      <t>ミナミシンシュウコウイキレンゴウ</t>
    </rPh>
    <rPh sb="8" eb="12">
      <t>イッパンカイケイ</t>
    </rPh>
    <phoneticPr fontId="10"/>
  </si>
  <si>
    <t>南信州広域連合（広域振興基金特別会計）</t>
    <rPh sb="0" eb="7">
      <t>ミナミシンシュウコウイキレンゴウ</t>
    </rPh>
    <rPh sb="8" eb="10">
      <t>コウイキ</t>
    </rPh>
    <rPh sb="10" eb="14">
      <t>シンコウキキン</t>
    </rPh>
    <rPh sb="14" eb="18">
      <t>トクベツカイケイ</t>
    </rPh>
    <phoneticPr fontId="10"/>
  </si>
  <si>
    <t>南信州広域連合（広域消防特別会計）</t>
    <rPh sb="0" eb="7">
      <t>ミナミシンシュウコウイキレンゴウ</t>
    </rPh>
    <rPh sb="8" eb="12">
      <t>コウイキショウボウ</t>
    </rPh>
    <rPh sb="12" eb="16">
      <t>トクベツカイケイ</t>
    </rPh>
    <phoneticPr fontId="10"/>
  </si>
  <si>
    <t>南信州広域連合（稲葉クリーンセンター特別会計）</t>
    <rPh sb="0" eb="7">
      <t>ミナミシンシュウコウイキレンゴウ</t>
    </rPh>
    <rPh sb="8" eb="10">
      <t>イナバ</t>
    </rPh>
    <rPh sb="18" eb="22">
      <t>トクベツカイケイ</t>
    </rPh>
    <phoneticPr fontId="10"/>
  </si>
  <si>
    <t>下伊那郡西部衛生施設組合</t>
    <rPh sb="0" eb="4">
      <t>シモイナグン</t>
    </rPh>
    <rPh sb="4" eb="8">
      <t>セイブエイセイ</t>
    </rPh>
    <rPh sb="8" eb="12">
      <t>シセツクミアイ</t>
    </rPh>
    <phoneticPr fontId="10"/>
  </si>
  <si>
    <t>長野県後期高齢者医療広域連合（一般会計）</t>
    <rPh sb="0" eb="3">
      <t>ナガノケン</t>
    </rPh>
    <rPh sb="3" eb="8">
      <t>コウキコウレイシャ</t>
    </rPh>
    <rPh sb="8" eb="10">
      <t>イリョウ</t>
    </rPh>
    <rPh sb="10" eb="14">
      <t>コウイキレンゴウ</t>
    </rPh>
    <rPh sb="15" eb="19">
      <t>イッパンカイケイ</t>
    </rPh>
    <phoneticPr fontId="10"/>
  </si>
  <si>
    <t>長野県後期高齢者医療広域連合（後期高齢者医療事業会計）</t>
    <rPh sb="0" eb="3">
      <t>ナガノケン</t>
    </rPh>
    <rPh sb="3" eb="8">
      <t>コウキコウレイシャ</t>
    </rPh>
    <rPh sb="8" eb="10">
      <t>イリョウ</t>
    </rPh>
    <rPh sb="10" eb="14">
      <t>コウイキレンゴウ</t>
    </rPh>
    <rPh sb="15" eb="20">
      <t>コウキコウレイシャ</t>
    </rPh>
    <rPh sb="20" eb="22">
      <t>イリョウ</t>
    </rPh>
    <rPh sb="22" eb="26">
      <t>ジギョウカイケイ</t>
    </rPh>
    <phoneticPr fontId="10"/>
  </si>
  <si>
    <t>長野県市町村自治振興組合（一般会計）</t>
    <rPh sb="0" eb="3">
      <t>ナガノケン</t>
    </rPh>
    <rPh sb="3" eb="6">
      <t>シチョウソン</t>
    </rPh>
    <rPh sb="6" eb="12">
      <t>ジチシンコウクミアイ</t>
    </rPh>
    <rPh sb="13" eb="17">
      <t>イッパンカイケイ</t>
    </rPh>
    <phoneticPr fontId="10"/>
  </si>
  <si>
    <t>長野県市町村総合事務組合（一般会計）</t>
    <rPh sb="0" eb="3">
      <t>ナガノケン</t>
    </rPh>
    <rPh sb="3" eb="6">
      <t>シチョウソン</t>
    </rPh>
    <rPh sb="6" eb="12">
      <t>ソウゴウジムクミアイ</t>
    </rPh>
    <rPh sb="13" eb="17">
      <t>イッパンカイケイ</t>
    </rPh>
    <phoneticPr fontId="10"/>
  </si>
  <si>
    <t>長野県市町村総合事務組合（非常勤職員公務災害補償特別会計）</t>
    <rPh sb="0" eb="3">
      <t>ナガノケン</t>
    </rPh>
    <rPh sb="3" eb="6">
      <t>シチョウソン</t>
    </rPh>
    <rPh sb="6" eb="12">
      <t>ソウゴウジムクミアイ</t>
    </rPh>
    <rPh sb="13" eb="16">
      <t>ヒジョウキン</t>
    </rPh>
    <rPh sb="16" eb="18">
      <t>ショクイン</t>
    </rPh>
    <rPh sb="18" eb="22">
      <t>コウムサイガイ</t>
    </rPh>
    <rPh sb="22" eb="24">
      <t>ホショウ</t>
    </rPh>
    <rPh sb="24" eb="26">
      <t>トクベツ</t>
    </rPh>
    <rPh sb="26" eb="28">
      <t>カイケイ</t>
    </rPh>
    <phoneticPr fontId="10"/>
  </si>
  <si>
    <t>下伊那郡町村総合事務組合</t>
    <rPh sb="0" eb="4">
      <t>シモイナグン</t>
    </rPh>
    <rPh sb="4" eb="6">
      <t>チョウソン</t>
    </rPh>
    <rPh sb="6" eb="8">
      <t>ソウゴウ</t>
    </rPh>
    <rPh sb="8" eb="12">
      <t>ジムクミアイ</t>
    </rPh>
    <phoneticPr fontId="10"/>
  </si>
  <si>
    <t>下伊那自治センター組合</t>
    <rPh sb="0" eb="3">
      <t>シモイナ</t>
    </rPh>
    <rPh sb="3" eb="5">
      <t>ジチ</t>
    </rPh>
    <rPh sb="9" eb="11">
      <t>クミアイ</t>
    </rPh>
    <phoneticPr fontId="10"/>
  </si>
  <si>
    <t>下伊那郡土木技術センター組合</t>
    <rPh sb="0" eb="4">
      <t>シモイナグン</t>
    </rPh>
    <rPh sb="4" eb="8">
      <t>ドボクギジュツ</t>
    </rPh>
    <rPh sb="12" eb="14">
      <t>クミアイ</t>
    </rPh>
    <phoneticPr fontId="10"/>
  </si>
  <si>
    <t>南信地域町村交通災害共済事務組合</t>
    <rPh sb="0" eb="2">
      <t>ナンシン</t>
    </rPh>
    <rPh sb="2" eb="4">
      <t>チイキ</t>
    </rPh>
    <rPh sb="4" eb="6">
      <t>チョウソン</t>
    </rPh>
    <rPh sb="6" eb="8">
      <t>コウツウ</t>
    </rPh>
    <rPh sb="8" eb="10">
      <t>サイガイ</t>
    </rPh>
    <rPh sb="10" eb="12">
      <t>キョウサイ</t>
    </rPh>
    <rPh sb="12" eb="16">
      <t>ジムクミアイ</t>
    </rPh>
    <phoneticPr fontId="10"/>
  </si>
  <si>
    <t>長野県地方税滞納整理機構（一般会計）</t>
    <rPh sb="0" eb="3">
      <t>ナガノケン</t>
    </rPh>
    <rPh sb="3" eb="6">
      <t>チホウゼイ</t>
    </rPh>
    <rPh sb="6" eb="12">
      <t>タイノウセイリキコウ</t>
    </rPh>
    <rPh sb="13" eb="17">
      <t>イッパンカイケイ</t>
    </rPh>
    <phoneticPr fontId="1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</si>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</sst>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BF3E-4B77-BFDC-F1D0115C42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188859</c:v>
                </c:pt>
                <c:pt idx="1">
                  <c:v>142604</c:v>
                </c:pt>
                <c:pt idx="2">
                  <c:v>158859</c:v>
                </c:pt>
                <c:pt idx="3">
                  <c:v>184007</c:v>
                </c:pt>
                <c:pt idx="4">
                  <c:v>200738</c:v>
                </c:pt>
              </c:numCache>
            </c:numRef>
          </c:val>
          <c:smooth val="0"/>
          <c:extLst>
            <c:ext xmlns:c16="http://schemas.microsoft.com/office/drawing/2014/chart" uri="{C3380CC4-5D6E-409C-BE32-E72D297353CC}">
              <c16:uniqueId val="{00000001-BF3E-4B77-BFDC-F1D0115C42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6.71</c:v>
                </c:pt>
                <c:pt idx="1">
                  <c:v>7.48</c:v>
                </c:pt>
                <c:pt idx="2">
                  <c:v>7.83</c:v>
                </c:pt>
                <c:pt idx="3">
                  <c:v>6.93</c:v>
                </c:pt>
                <c:pt idx="4">
                  <c:v>6.66</c:v>
                </c:pt>
              </c:numCache>
            </c:numRef>
          </c:val>
          <c:extLst>
            <c:ext xmlns:c16="http://schemas.microsoft.com/office/drawing/2014/chart" uri="{C3380CC4-5D6E-409C-BE32-E72D297353CC}">
              <c16:uniqueId val="{00000000-2158-46B0-8F81-2442E548E3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80.56</c:v>
                </c:pt>
                <c:pt idx="1">
                  <c:v>79.86</c:v>
                </c:pt>
                <c:pt idx="2">
                  <c:v>83.49</c:v>
                </c:pt>
                <c:pt idx="3">
                  <c:v>77.349999999999994</c:v>
                </c:pt>
                <c:pt idx="4">
                  <c:v>72.05</c:v>
                </c:pt>
              </c:numCache>
            </c:numRef>
          </c:val>
          <c:extLst>
            <c:ext xmlns:c16="http://schemas.microsoft.com/office/drawing/2014/chart" uri="{C3380CC4-5D6E-409C-BE32-E72D297353CC}">
              <c16:uniqueId val="{00000001-2158-46B0-8F81-2442E548E3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c:v>
                </c:pt>
                <c:pt idx="1">
                  <c:v>4.6100000000000003</c:v>
                </c:pt>
                <c:pt idx="2">
                  <c:v>2.38</c:v>
                </c:pt>
                <c:pt idx="3">
                  <c:v>-5.44</c:v>
                </c:pt>
                <c:pt idx="4">
                  <c:v>-4.1100000000000003</c:v>
                </c:pt>
              </c:numCache>
            </c:numRef>
          </c:val>
          <c:smooth val="0"/>
          <c:extLst>
            <c:ext xmlns:c16="http://schemas.microsoft.com/office/drawing/2014/chart" uri="{C3380CC4-5D6E-409C-BE32-E72D297353CC}">
              <c16:uniqueId val="{00000002-2158-46B0-8F81-2442E548E3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0.31</c:v>
                </c:pt>
                <c:pt idx="4">
                  <c:v>0</c:v>
                </c:pt>
                <c:pt idx="5">
                  <c:v>0</c:v>
                </c:pt>
                <c:pt idx="6">
                  <c:v>0</c:v>
                </c:pt>
                <c:pt idx="7">
                  <c:v>0</c:v>
                </c:pt>
                <c:pt idx="8">
                  <c:v>0</c:v>
                </c:pt>
                <c:pt idx="9">
                  <c:v>0</c:v>
                </c:pt>
              </c:numCache>
            </c:numRef>
          </c:val>
          <c:extLst>
            <c:ext xmlns:c16="http://schemas.microsoft.com/office/drawing/2014/chart" uri="{C3380CC4-5D6E-409C-BE32-E72D297353CC}">
              <c16:uniqueId val="{00000000-A05B-4A31-9C0E-102D681CE5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5B-4A31-9C0E-102D681CE5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5B-4A31-9C0E-102D681CE51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5B-4A31-9C0E-102D681CE51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05B-4A31-9C0E-102D681CE51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0.28999999999999998</c:v>
                </c:pt>
                <c:pt idx="4">
                  <c:v>#N/A</c:v>
                </c:pt>
                <c:pt idx="5">
                  <c:v>0.76</c:v>
                </c:pt>
                <c:pt idx="6">
                  <c:v>#N/A</c:v>
                </c:pt>
                <c:pt idx="7">
                  <c:v>0.37</c:v>
                </c:pt>
                <c:pt idx="8">
                  <c:v>#N/A</c:v>
                </c:pt>
                <c:pt idx="9">
                  <c:v>0.46</c:v>
                </c:pt>
              </c:numCache>
            </c:numRef>
          </c:val>
          <c:extLst>
            <c:ext xmlns:c16="http://schemas.microsoft.com/office/drawing/2014/chart" uri="{C3380CC4-5D6E-409C-BE32-E72D297353CC}">
              <c16:uniqueId val="{00000005-A05B-4A31-9C0E-102D681CE51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0.65</c:v>
                </c:pt>
                <c:pt idx="6">
                  <c:v>#N/A</c:v>
                </c:pt>
                <c:pt idx="7">
                  <c:v>1.03</c:v>
                </c:pt>
                <c:pt idx="8">
                  <c:v>#N/A</c:v>
                </c:pt>
                <c:pt idx="9">
                  <c:v>0.67</c:v>
                </c:pt>
              </c:numCache>
            </c:numRef>
          </c:val>
          <c:extLst>
            <c:ext xmlns:c16="http://schemas.microsoft.com/office/drawing/2014/chart" uri="{C3380CC4-5D6E-409C-BE32-E72D297353CC}">
              <c16:uniqueId val="{00000006-A05B-4A31-9C0E-102D681CE51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0.33</c:v>
                </c:pt>
                <c:pt idx="2">
                  <c:v>#N/A</c:v>
                </c:pt>
                <c:pt idx="3">
                  <c:v>0.82</c:v>
                </c:pt>
                <c:pt idx="4">
                  <c:v>#N/A</c:v>
                </c:pt>
                <c:pt idx="5">
                  <c:v>0.73</c:v>
                </c:pt>
                <c:pt idx="6">
                  <c:v>#N/A</c:v>
                </c:pt>
                <c:pt idx="7">
                  <c:v>0.86</c:v>
                </c:pt>
                <c:pt idx="8">
                  <c:v>#N/A</c:v>
                </c:pt>
                <c:pt idx="9">
                  <c:v>1.05</c:v>
                </c:pt>
              </c:numCache>
            </c:numRef>
          </c:val>
          <c:extLst>
            <c:ext xmlns:c16="http://schemas.microsoft.com/office/drawing/2014/chart" uri="{C3380CC4-5D6E-409C-BE32-E72D297353CC}">
              <c16:uniqueId val="{00000007-A05B-4A31-9C0E-102D681CE51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1.92</c:v>
                </c:pt>
                <c:pt idx="2">
                  <c:v>#N/A</c:v>
                </c:pt>
                <c:pt idx="3">
                  <c:v>3.38</c:v>
                </c:pt>
                <c:pt idx="4">
                  <c:v>#N/A</c:v>
                </c:pt>
                <c:pt idx="5">
                  <c:v>4.96</c:v>
                </c:pt>
                <c:pt idx="6">
                  <c:v>#N/A</c:v>
                </c:pt>
                <c:pt idx="7">
                  <c:v>4.3600000000000003</c:v>
                </c:pt>
                <c:pt idx="8">
                  <c:v>#N/A</c:v>
                </c:pt>
                <c:pt idx="9">
                  <c:v>3.18</c:v>
                </c:pt>
              </c:numCache>
            </c:numRef>
          </c:val>
          <c:extLst>
            <c:ext xmlns:c16="http://schemas.microsoft.com/office/drawing/2014/chart" uri="{C3380CC4-5D6E-409C-BE32-E72D297353CC}">
              <c16:uniqueId val="{00000008-A05B-4A31-9C0E-102D681CE5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c:v>
                </c:pt>
                <c:pt idx="2">
                  <c:v>#N/A</c:v>
                </c:pt>
                <c:pt idx="3">
                  <c:v>7.47</c:v>
                </c:pt>
                <c:pt idx="4">
                  <c:v>#N/A</c:v>
                </c:pt>
                <c:pt idx="5">
                  <c:v>7.82</c:v>
                </c:pt>
                <c:pt idx="6">
                  <c:v>#N/A</c:v>
                </c:pt>
                <c:pt idx="7">
                  <c:v>6.92</c:v>
                </c:pt>
                <c:pt idx="8">
                  <c:v>#N/A</c:v>
                </c:pt>
                <c:pt idx="9">
                  <c:v>6.65</c:v>
                </c:pt>
              </c:numCache>
            </c:numRef>
          </c:val>
          <c:extLst>
            <c:ext xmlns:c16="http://schemas.microsoft.com/office/drawing/2014/chart" uri="{C3380CC4-5D6E-409C-BE32-E72D297353CC}">
              <c16:uniqueId val="{00000009-A05B-4A31-9C0E-102D681CE5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630</c:v>
                </c:pt>
                <c:pt idx="5">
                  <c:v>622</c:v>
                </c:pt>
                <c:pt idx="8">
                  <c:v>633</c:v>
                </c:pt>
                <c:pt idx="11">
                  <c:v>642</c:v>
                </c:pt>
                <c:pt idx="14">
                  <c:v>602</c:v>
                </c:pt>
              </c:numCache>
            </c:numRef>
          </c:val>
          <c:extLst>
            <c:ext xmlns:c16="http://schemas.microsoft.com/office/drawing/2014/chart" uri="{C3380CC4-5D6E-409C-BE32-E72D297353CC}">
              <c16:uniqueId val="{00000000-3DDC-4B70-B97D-4843010A61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DC-4B70-B97D-4843010A61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DC-4B70-B97D-4843010A61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13</c:v>
                </c:pt>
                <c:pt idx="6">
                  <c:v>13</c:v>
                </c:pt>
                <c:pt idx="9">
                  <c:v>13</c:v>
                </c:pt>
                <c:pt idx="12">
                  <c:v>12</c:v>
                </c:pt>
              </c:numCache>
            </c:numRef>
          </c:val>
          <c:extLst>
            <c:ext xmlns:c16="http://schemas.microsoft.com/office/drawing/2014/chart" uri="{C3380CC4-5D6E-409C-BE32-E72D297353CC}">
              <c16:uniqueId val="{00000003-3DDC-4B70-B97D-4843010A61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c:v>
                </c:pt>
                <c:pt idx="3">
                  <c:v>240</c:v>
                </c:pt>
                <c:pt idx="6">
                  <c:v>222</c:v>
                </c:pt>
                <c:pt idx="9">
                  <c:v>244</c:v>
                </c:pt>
                <c:pt idx="12">
                  <c:v>232</c:v>
                </c:pt>
              </c:numCache>
            </c:numRef>
          </c:val>
          <c:extLst>
            <c:ext xmlns:c16="http://schemas.microsoft.com/office/drawing/2014/chart" uri="{C3380CC4-5D6E-409C-BE32-E72D297353CC}">
              <c16:uniqueId val="{00000004-3DDC-4B70-B97D-4843010A61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DC-4B70-B97D-4843010A61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DC-4B70-B97D-4843010A61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379</c:v>
                </c:pt>
                <c:pt idx="3">
                  <c:v>404</c:v>
                </c:pt>
                <c:pt idx="6">
                  <c:v>430</c:v>
                </c:pt>
                <c:pt idx="9">
                  <c:v>470</c:v>
                </c:pt>
                <c:pt idx="12">
                  <c:v>448</c:v>
                </c:pt>
              </c:numCache>
            </c:numRef>
          </c:val>
          <c:extLst>
            <c:ext xmlns:c16="http://schemas.microsoft.com/office/drawing/2014/chart" uri="{C3380CC4-5D6E-409C-BE32-E72D297353CC}">
              <c16:uniqueId val="{00000007-3DDC-4B70-B97D-4843010A61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c:v>
                </c:pt>
                <c:pt idx="2">
                  <c:v>#N/A</c:v>
                </c:pt>
                <c:pt idx="3">
                  <c:v>#N/A</c:v>
                </c:pt>
                <c:pt idx="4">
                  <c:v>35</c:v>
                </c:pt>
                <c:pt idx="5">
                  <c:v>#N/A</c:v>
                </c:pt>
                <c:pt idx="6">
                  <c:v>#N/A</c:v>
                </c:pt>
                <c:pt idx="7">
                  <c:v>32</c:v>
                </c:pt>
                <c:pt idx="8">
                  <c:v>#N/A</c:v>
                </c:pt>
                <c:pt idx="9">
                  <c:v>#N/A</c:v>
                </c:pt>
                <c:pt idx="10">
                  <c:v>85</c:v>
                </c:pt>
                <c:pt idx="11">
                  <c:v>#N/A</c:v>
                </c:pt>
                <c:pt idx="12">
                  <c:v>#N/A</c:v>
                </c:pt>
                <c:pt idx="13">
                  <c:v>90</c:v>
                </c:pt>
                <c:pt idx="14">
                  <c:v>#N/A</c:v>
                </c:pt>
              </c:numCache>
            </c:numRef>
          </c:val>
          <c:smooth val="0"/>
          <c:extLst>
            <c:ext xmlns:c16="http://schemas.microsoft.com/office/drawing/2014/chart" uri="{C3380CC4-5D6E-409C-BE32-E72D297353CC}">
              <c16:uniqueId val="{00000008-3DDC-4B70-B97D-4843010A61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5643</c:v>
                </c:pt>
                <c:pt idx="5">
                  <c:v>5454</c:v>
                </c:pt>
                <c:pt idx="8">
                  <c:v>4862</c:v>
                </c:pt>
                <c:pt idx="11">
                  <c:v>4611</c:v>
                </c:pt>
                <c:pt idx="14">
                  <c:v>4161</c:v>
                </c:pt>
              </c:numCache>
            </c:numRef>
          </c:val>
          <c:extLst>
            <c:ext xmlns:c16="http://schemas.microsoft.com/office/drawing/2014/chart" uri="{C3380CC4-5D6E-409C-BE32-E72D297353CC}">
              <c16:uniqueId val="{00000000-431C-49B3-B81C-C608388231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c:v>
                </c:pt>
                <c:pt idx="5">
                  <c:v>9</c:v>
                </c:pt>
                <c:pt idx="8">
                  <c:v>5</c:v>
                </c:pt>
                <c:pt idx="11">
                  <c:v>0</c:v>
                </c:pt>
                <c:pt idx="14">
                  <c:v>0</c:v>
                </c:pt>
              </c:numCache>
            </c:numRef>
          </c:val>
          <c:extLst>
            <c:ext xmlns:c16="http://schemas.microsoft.com/office/drawing/2014/chart" uri="{C3380CC4-5D6E-409C-BE32-E72D297353CC}">
              <c16:uniqueId val="{00000001-431C-49B3-B81C-C608388231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6036</c:v>
                </c:pt>
                <c:pt idx="5">
                  <c:v>6147</c:v>
                </c:pt>
                <c:pt idx="8">
                  <c:v>6255</c:v>
                </c:pt>
                <c:pt idx="11">
                  <c:v>5951</c:v>
                </c:pt>
                <c:pt idx="14">
                  <c:v>5759</c:v>
                </c:pt>
              </c:numCache>
            </c:numRef>
          </c:val>
          <c:extLst>
            <c:ext xmlns:c16="http://schemas.microsoft.com/office/drawing/2014/chart" uri="{C3380CC4-5D6E-409C-BE32-E72D297353CC}">
              <c16:uniqueId val="{00000002-431C-49B3-B81C-C608388231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1C-49B3-B81C-C608388231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1C-49B3-B81C-C608388231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1C-49B3-B81C-C608388231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1033</c:v>
                </c:pt>
                <c:pt idx="3">
                  <c:v>988</c:v>
                </c:pt>
                <c:pt idx="6">
                  <c:v>902</c:v>
                </c:pt>
                <c:pt idx="9">
                  <c:v>538</c:v>
                </c:pt>
                <c:pt idx="12">
                  <c:v>569</c:v>
                </c:pt>
              </c:numCache>
            </c:numRef>
          </c:val>
          <c:extLst>
            <c:ext xmlns:c16="http://schemas.microsoft.com/office/drawing/2014/chart" uri="{C3380CC4-5D6E-409C-BE32-E72D297353CC}">
              <c16:uniqueId val="{00000006-431C-49B3-B81C-C608388231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c:v>
                </c:pt>
                <c:pt idx="3">
                  <c:v>101</c:v>
                </c:pt>
                <c:pt idx="6">
                  <c:v>92</c:v>
                </c:pt>
                <c:pt idx="9">
                  <c:v>90</c:v>
                </c:pt>
                <c:pt idx="12">
                  <c:v>77</c:v>
                </c:pt>
              </c:numCache>
            </c:numRef>
          </c:val>
          <c:extLst>
            <c:ext xmlns:c16="http://schemas.microsoft.com/office/drawing/2014/chart" uri="{C3380CC4-5D6E-409C-BE32-E72D297353CC}">
              <c16:uniqueId val="{00000007-431C-49B3-B81C-C608388231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1760</c:v>
                </c:pt>
                <c:pt idx="3">
                  <c:v>1641</c:v>
                </c:pt>
                <c:pt idx="6">
                  <c:v>1461</c:v>
                </c:pt>
                <c:pt idx="9">
                  <c:v>1276</c:v>
                </c:pt>
                <c:pt idx="12">
                  <c:v>1142</c:v>
                </c:pt>
              </c:numCache>
            </c:numRef>
          </c:val>
          <c:extLst>
            <c:ext xmlns:c16="http://schemas.microsoft.com/office/drawing/2014/chart" uri="{C3380CC4-5D6E-409C-BE32-E72D297353CC}">
              <c16:uniqueId val="{00000008-431C-49B3-B81C-C608388231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1C-49B3-B81C-C608388231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3057</c:v>
                </c:pt>
                <c:pt idx="3">
                  <c:v>3060</c:v>
                </c:pt>
                <c:pt idx="6">
                  <c:v>2899</c:v>
                </c:pt>
                <c:pt idx="9">
                  <c:v>2662</c:v>
                </c:pt>
                <c:pt idx="12">
                  <c:v>2512</c:v>
                </c:pt>
              </c:numCache>
            </c:numRef>
          </c:val>
          <c:extLst>
            <c:ext xmlns:c16="http://schemas.microsoft.com/office/drawing/2014/chart" uri="{C3380CC4-5D6E-409C-BE32-E72D297353CC}">
              <c16:uniqueId val="{0000000A-431C-49B3-B81C-C608388231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1C-49B3-B81C-C608388231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3065</c:v>
                </c:pt>
                <c:pt idx="1">
                  <c:v>2890</c:v>
                </c:pt>
                <c:pt idx="2">
                  <c:v>2740</c:v>
                </c:pt>
              </c:numCache>
            </c:numRef>
          </c:val>
          <c:extLst>
            <c:ext xmlns:c16="http://schemas.microsoft.com/office/drawing/2014/chart" uri="{C3380CC4-5D6E-409C-BE32-E72D297353CC}">
              <c16:uniqueId val="{00000000-1AE9-4A20-8060-8370FBFDCA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500</c:v>
                </c:pt>
                <c:pt idx="1">
                  <c:v>517</c:v>
                </c:pt>
                <c:pt idx="2">
                  <c:v>539</c:v>
                </c:pt>
              </c:numCache>
            </c:numRef>
          </c:val>
          <c:extLst>
            <c:ext xmlns:c16="http://schemas.microsoft.com/office/drawing/2014/chart" uri="{C3380CC4-5D6E-409C-BE32-E72D297353CC}">
              <c16:uniqueId val="{00000001-1AE9-4A20-8060-8370FBFDCA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2903</c:v>
                </c:pt>
                <c:pt idx="1">
                  <c:v>2836</c:v>
                </c:pt>
                <c:pt idx="2">
                  <c:v>2772</c:v>
                </c:pt>
              </c:numCache>
            </c:numRef>
          </c:val>
          <c:extLst>
            <c:ext xmlns:c16="http://schemas.microsoft.com/office/drawing/2014/chart" uri="{C3380CC4-5D6E-409C-BE32-E72D297353CC}">
              <c16:uniqueId val="{00000002-1AE9-4A20-8060-8370FBFDCA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長野県阿智村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や公営企業債の元利償還金に対する繰入金について、合併特例債や下水道事業債の償還が終了したものあり、減少した。ただし、据え置き期間にある地方債の償還も始まっていくため、今後は上昇することが見込まれる。</a:t>
          </a:r>
        </a:p>
        <a:p>
          <a:r>
            <a:rPr kumimoji="1" lang="ja-JP" altLang="en-US" sz="1400">
              <a:latin typeface="ＭＳ ゴシック" pitchFamily="49" charset="-128"/>
              <a:ea typeface="ＭＳ ゴシック" pitchFamily="49" charset="-128"/>
            </a:rPr>
            <a:t>今後、大型事業や施設の維持更新や統廃合等に経費が必要となることが考えられるため、計画的な償還を実行し、公債費の抑制に努める。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長野県阿智村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将来負担額に対して充当可能財源等の方が多く、将来負担比率の分子はマイナスとなっている。今後も起債、公営企業債等繰入見込額の削減に努め、将来負担比率の分子の抑制に努める。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長野県阿智村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百万円減となり、その減少の主な内訳は「財政調整基金」の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百万円減、「公共施設整備基金」の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百万円減、「特別養護老人ホーム財政調整基金」の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百万円減で、増加については、「ふるさとづくり基金」が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リニア中央新幹線関連事業への対応により、歳出が増加したことで財政調整基金の取り崩しを行ったこと、教育施設及び福祉施設の施設整備に費用を要し、基金の取り崩しを行った。また、ふるさと納税が増加し、ふるさとづくり基金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村である当村は、公共施設の数が多い状況にあり、さらには主要産業が観光業でもあるため、温泉施設やキャンプ施設も保有している。耐用年数を超える施設が増えてきており、改修にかかる費用が時期に差し掛かっている。さらにインフラ整備や新たなまちづくり構想等、大型事業も控えているため、計画的に基金の積立、取崩を行い、将来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・阿智村地域振興基金：村民の連携の強化及び地域振興を図るための財源に充てる。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・公共施設整備基金：公共施設の改修に要する費用に充てる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・阿智村地域福祉基金：村民の地域福祉事業に要する費用の財源に充てる。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・阿智村温泉事業施設整備基金：昼神温泉の泉源、引湯施設、分湯施設の整備に要する費用の財源に充てる。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・阿智村ふるさとづくり基金：ふるさと納税によって得た寄附を、寄付者の希望する事業費に充当する。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「公共施設整備基金」について、小中学校の施設整備に費用を要し、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「ふるさとづくり基金」はふるさと納税が増え、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百万円の積立を行い、主に教育福祉関連事業に充当し、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村である当村では、公共施設の数が多い状況にあり、さらには主要産業が観光業でもあるため、温泉施設やキャンプ施設も保有している。耐用年数を超える施設が増えてきており、改修にかかる費用が時期に差し掛かっている。施設の集約化等、計画的に進め、経費削減につなげていく。そうした未来を見据え、歳入に余裕のある時には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678166666</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リニア中央新幹線関連事業への対応、さらには人件費の増加により、取崩を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百円となり、合計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事業や公園インフラ整備等、投資的経費が増えてくる時期に差し掛かってきた。新たな財源の確保を決めたが、今後も大型事業を控えているため、余裕のある時に財政調整基金へ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普通交付税の「臨時財政対策債償還基金費」の積立及び利子分の積立による増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当該基金については現状維持の予定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長野県阿智村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5,721
214.43
6,781,060
6,415,164
253,229
3,802,670
2,448,112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個人・法人関係税については増収傾向にあるものの、施設数も多くまた高齢化も進んでいることなどから</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と類似団体平均を下回っている状況にある。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必要な事業を選別し、投資的経費を抑制する等、歳出の見直しを実施するとともに、税収の徴収率向上対策を中心とする歳入確保に努める。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5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物価高騰等の影響により、経常収支比率は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年連続で上昇した。類似団体の中では、公債費の繰上償還を行ったこともあり、上位になっているが、上昇傾向は続くと考えられる。</a:t>
          </a:r>
        </a:p>
        <a:p>
          <a:r>
            <a:rPr kumimoji="1" lang="ja-JP" altLang="en-US" sz="1300">
              <a:latin typeface="ＭＳ Ｐゴシック" panose="020B0600070205080204" pitchFamily="50" charset="-128"/>
              <a:ea typeface="ＭＳ Ｐゴシック" panose="020B0600070205080204" pitchFamily="50" charset="-128"/>
            </a:rPr>
            <a:t>現在実施中のすべての事務事業について事業評価を行い、優先度の低い事業については計画的に廃止・縮小を進め、経常経費の抑制に努める。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131974</xdr:rowOff>
    </xdr:from>
    <xdr:to>
      <xdr:col>23</xdr:col>
      <xdr:colOff>133350</xdr:colOff>
      <xdr:row>60</xdr:row>
      <xdr:rowOff>166158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18974"/>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83714</xdr:rowOff>
    </xdr:from>
    <xdr:to>
      <xdr:col>19</xdr:col>
      <xdr:colOff>133350</xdr:colOff>
      <xdr:row>60</xdr:row>
      <xdr:rowOff>131974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7071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19368</xdr:rowOff>
    </xdr:from>
    <xdr:to>
      <xdr:col>15</xdr:col>
      <xdr:colOff>82550</xdr:colOff>
      <xdr:row>60</xdr:row>
      <xdr:rowOff>83714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06368"/>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19368</xdr:rowOff>
    </xdr:from>
    <xdr:to>
      <xdr:col>11</xdr:col>
      <xdr:colOff>31750</xdr:colOff>
      <xdr:row>60</xdr:row>
      <xdr:rowOff>123931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06368"/>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115358</xdr:rowOff>
    </xdr:from>
    <xdr:to>
      <xdr:col>23</xdr:col>
      <xdr:colOff>184150</xdr:colOff>
      <xdr:row>61</xdr:row>
      <xdr:rowOff>45508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131885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81174</xdr:rowOff>
    </xdr:from>
    <xdr:to>
      <xdr:col>19</xdr:col>
      <xdr:colOff>184150</xdr:colOff>
      <xdr:row>61</xdr:row>
      <xdr:rowOff>11324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21501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32914</xdr:rowOff>
    </xdr:from>
    <xdr:to>
      <xdr:col>15</xdr:col>
      <xdr:colOff>133350</xdr:colOff>
      <xdr:row>60</xdr:row>
      <xdr:rowOff>134514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144691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140018</xdr:rowOff>
    </xdr:from>
    <xdr:to>
      <xdr:col>11</xdr:col>
      <xdr:colOff>82550</xdr:colOff>
      <xdr:row>60</xdr:row>
      <xdr:rowOff>70168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80345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73131</xdr:rowOff>
    </xdr:from>
    <xdr:to>
      <xdr:col>7</xdr:col>
      <xdr:colOff>31750</xdr:colOff>
      <xdr:row>61</xdr:row>
      <xdr:rowOff>3281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13458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人当たりの人件費・物件費等決算額が類似団体平均を上回っている要因として、保育園・小学校を各地域に配置している点が挙げられる。引き続き、教育環境のあり方を検討していく。</a:t>
          </a:r>
        </a:p>
        <a:p>
          <a:r>
            <a:rPr kumimoji="1" lang="ja-JP" altLang="en-US" sz="1300">
              <a:latin typeface="ＭＳ Ｐゴシック" panose="020B0600070205080204" pitchFamily="50" charset="-128"/>
              <a:ea typeface="ＭＳ Ｐゴシック" panose="020B0600070205080204" pitchFamily="50" charset="-128"/>
            </a:rPr>
            <a:t>さらに多くの施設を抱える当村では、施設の老朽化も進行しており、維持修繕にも費用がかさんでいる。計画的な施設の統合・集約化等の検討を行っていく。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36443</xdr:rowOff>
    </xdr:from>
    <xdr:to>
      <xdr:col>23</xdr:col>
      <xdr:colOff>133350</xdr:colOff>
      <xdr:row>82</xdr:row>
      <xdr:rowOff>63508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5343"/>
          <a:ext cx="838200" cy="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26457</xdr:rowOff>
    </xdr:from>
    <xdr:to>
      <xdr:col>19</xdr:col>
      <xdr:colOff>133350</xdr:colOff>
      <xdr:row>82</xdr:row>
      <xdr:rowOff>36443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5357"/>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18728</xdr:rowOff>
    </xdr:from>
    <xdr:to>
      <xdr:col>15</xdr:col>
      <xdr:colOff>82550</xdr:colOff>
      <xdr:row>82</xdr:row>
      <xdr:rowOff>26457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7628"/>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3228</xdr:rowOff>
    </xdr:from>
    <xdr:to>
      <xdr:col>11</xdr:col>
      <xdr:colOff>31750</xdr:colOff>
      <xdr:row>82</xdr:row>
      <xdr:rowOff>18728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2128"/>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12708</xdr:rowOff>
    </xdr:from>
    <xdr:to>
      <xdr:col>23</xdr:col>
      <xdr:colOff>184150</xdr:colOff>
      <xdr:row>82</xdr:row>
      <xdr:rowOff>114308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156235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157093</xdr:rowOff>
    </xdr:from>
    <xdr:to>
      <xdr:col>19</xdr:col>
      <xdr:colOff>184150</xdr:colOff>
      <xdr:row>82</xdr:row>
      <xdr:rowOff>87243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72020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30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147107</xdr:rowOff>
    </xdr:from>
    <xdr:to>
      <xdr:col>15</xdr:col>
      <xdr:colOff>133350</xdr:colOff>
      <xdr:row>82</xdr:row>
      <xdr:rowOff>77257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62034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139378</xdr:rowOff>
    </xdr:from>
    <xdr:to>
      <xdr:col>11</xdr:col>
      <xdr:colOff>82550</xdr:colOff>
      <xdr:row>82</xdr:row>
      <xdr:rowOff>69528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54305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123878</xdr:rowOff>
    </xdr:from>
    <xdr:to>
      <xdr:col>7</xdr:col>
      <xdr:colOff>31750</xdr:colOff>
      <xdr:row>82</xdr:row>
      <xdr:rowOff>54028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38805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9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ラスパイレス指数について、全国平均や類似団体平均と比べても大きく差がある状況で、昨年度よりも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ポイント上昇した。こちらの要因としては、職員構成の変動によるものと考えられる。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今後も職務、職責、成果等により給与の適正化に努める。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83</xdr:row>
      <xdr:rowOff>93134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028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26105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028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56455"/>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136172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全国平均、県内平均を大きく上回っている。その要因として、市町村合併により旧村に振興室（支所）を設置している点、保育園・小学校を各地域に配置している点が挙げられる。また、類似団体で比較してみても平均値より少し上回っており、今後も職務、職責、成果等により事業の整理または施設の集約化を進め、適正な人員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56642</xdr:rowOff>
    </xdr:from>
    <xdr:to>
      <xdr:col>81</xdr:col>
      <xdr:colOff>44450</xdr:colOff>
      <xdr:row>61</xdr:row>
      <xdr:rowOff>64484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15092"/>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16828</xdr:rowOff>
    </xdr:from>
    <xdr:to>
      <xdr:col>77</xdr:col>
      <xdr:colOff>44450</xdr:colOff>
      <xdr:row>61</xdr:row>
      <xdr:rowOff>56642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5278"/>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16828</xdr:rowOff>
    </xdr:from>
    <xdr:to>
      <xdr:col>72</xdr:col>
      <xdr:colOff>203200</xdr:colOff>
      <xdr:row>61</xdr:row>
      <xdr:rowOff>32512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75278"/>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20447</xdr:rowOff>
    </xdr:from>
    <xdr:to>
      <xdr:col>68</xdr:col>
      <xdr:colOff>152400</xdr:colOff>
      <xdr:row>61</xdr:row>
      <xdr:rowOff>32512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88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13684</xdr:rowOff>
    </xdr:from>
    <xdr:to>
      <xdr:col>81</xdr:col>
      <xdr:colOff>95250</xdr:colOff>
      <xdr:row>61</xdr:row>
      <xdr:rowOff>115284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157211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4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5842</xdr:rowOff>
    </xdr:from>
    <xdr:to>
      <xdr:col>77</xdr:col>
      <xdr:colOff>95250</xdr:colOff>
      <xdr:row>61</xdr:row>
      <xdr:rowOff>107442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92219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5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137478</xdr:rowOff>
    </xdr:from>
    <xdr:to>
      <xdr:col>73</xdr:col>
      <xdr:colOff>44450</xdr:colOff>
      <xdr:row>61</xdr:row>
      <xdr:rowOff>67628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52405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153162</xdr:rowOff>
    </xdr:from>
    <xdr:to>
      <xdr:col>68</xdr:col>
      <xdr:colOff>203200</xdr:colOff>
      <xdr:row>61</xdr:row>
      <xdr:rowOff>83312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68089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56024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実質公債費比率について、繰上償還を行ってきたことにより、長野県平均、全国平均を下回る状況にある。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中長期的な村づくりの方針の中で、地方債発行が必要な時に備え、事業内容を精査し、無理のない借り入れにより、実質公債費比率の急激な上昇を抑えるように努める。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39</xdr:row>
      <xdr:rowOff>163322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209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95758</xdr:rowOff>
    </xdr:from>
    <xdr:to>
      <xdr:col>77</xdr:col>
      <xdr:colOff>44450</xdr:colOff>
      <xdr:row>39</xdr:row>
      <xdr:rowOff>134366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823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61976</xdr:rowOff>
    </xdr:from>
    <xdr:to>
      <xdr:col>72</xdr:col>
      <xdr:colOff>203200</xdr:colOff>
      <xdr:row>39</xdr:row>
      <xdr:rowOff>95758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4852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52324</xdr:rowOff>
    </xdr:from>
    <xdr:to>
      <xdr:col>68</xdr:col>
      <xdr:colOff>152400</xdr:colOff>
      <xdr:row>39</xdr:row>
      <xdr:rowOff>61976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388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11176</xdr:rowOff>
    </xdr:from>
    <xdr:to>
      <xdr:col>68</xdr:col>
      <xdr:colOff>203200</xdr:colOff>
      <xdr:row>39</xdr:row>
      <xdr:rowOff>112776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122953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6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1524</xdr:rowOff>
    </xdr:from>
    <xdr:to>
      <xdr:col>64</xdr:col>
      <xdr:colOff>152400</xdr:colOff>
      <xdr:row>39</xdr:row>
      <xdr:rowOff>103124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113301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5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繰上償還を行ってきたことにより、ここ数年は０が続いている状況である。今後の借り入れについても、中・長期的な償還計画により、実質公債費比率の急激な上昇を抑えるよう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長野県阿智村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5,721
214.43
6,781,060
6,415,164
253,229
3,802,670
2,448,112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全国平均・長野県平均よりも大きな数値であり、公営企業会計等の人件費に充てる繰出金といった人件費に準ずる費用を合計した場合は、さらに数値は大きくなると考えられる。市町村合併による施設の配置も要因として考えられるため、全体的な視点で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県平均や類似団体平均とほぼ同じ数値となっている。今後、交付税等の依存財源が減少していくと考えられるため、事業の見直しや施設の集約化等により、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52705</xdr:rowOff>
    </xdr:from>
    <xdr:to>
      <xdr:col>82</xdr:col>
      <xdr:colOff>107950</xdr:colOff>
      <xdr:row>15</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44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52705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07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115570</xdr:rowOff>
    </xdr:from>
    <xdr:to>
      <xdr:col>73</xdr:col>
      <xdr:colOff>180975</xdr:colOff>
      <xdr:row>15</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158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15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xdr:rowOff>
    </xdr:from>
    <xdr:to>
      <xdr:col>78</xdr:col>
      <xdr:colOff>120650</xdr:colOff>
      <xdr:row>15</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113682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扶助費に係る経常収支比率は、全国平均や県平均を大きく下回っている状況にある。今後も資格審査等の適正化を行い財政を圧迫しないよう努める。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90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年度から急激に減少しているが、これは下水道事業会計が公営企業会計に移行したことにより、支出の項目が繰出金から補助費になったことが要因となっている。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医療福祉関連への繰出金の額が大きく、今後も必要経費が多くなることが予想される。現状では低い数値で推移しているが、今後も出来る限り経費の抑制に努める。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28702</xdr:rowOff>
    </xdr:from>
    <xdr:to>
      <xdr:col>82</xdr:col>
      <xdr:colOff>107950</xdr:colOff>
      <xdr:row>55</xdr:row>
      <xdr:rowOff>46990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584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10414</xdr:rowOff>
    </xdr:from>
    <xdr:to>
      <xdr:col>78</xdr:col>
      <xdr:colOff>69850</xdr:colOff>
      <xdr:row>55</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40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10414</xdr:rowOff>
    </xdr:from>
    <xdr:to>
      <xdr:col>73</xdr:col>
      <xdr:colOff>180975</xdr:colOff>
      <xdr:row>57</xdr:row>
      <xdr:rowOff>133858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44016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06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149352</xdr:rowOff>
    </xdr:from>
    <xdr:to>
      <xdr:col>82</xdr:col>
      <xdr:colOff>158750</xdr:colOff>
      <xdr:row>55</xdr:row>
      <xdr:rowOff>79502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165879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131064</xdr:rowOff>
    </xdr:from>
    <xdr:to>
      <xdr:col>74</xdr:col>
      <xdr:colOff>31750</xdr:colOff>
      <xdr:row>55</xdr:row>
      <xdr:rowOff>61214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71391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補助費等に係る経常収支比率は、類似団体とほぼ同じ数値になったが、全国平均や長野県平均に比べると高い数値となっている。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地域経済の発展に向けた補助金や社会課題に対しての補助金の増設を行っており、需要は拡大している。今後も、補助金の効果を検証し、見極めていく。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5415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38</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5348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53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公債費に係る経常収支比率は、過年度に繰上償還を行ったことあったため、平均を下回っている。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今後は大型事業が控えているため、中・長期的な償還計画により財政を圧迫しないように努めるとともに、有効的な地方債発行の活用により、財政の健全化を図っていく。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36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107950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66040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01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01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127017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104157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公債費以外の経常収支比率については、全国平均、県平均及び類似団体平均よりも低い数値であるが、近年上昇傾向となっており、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％を超える数値となった。特に人件費が増えてきているため、事業の整理や施設の集約化等を進め、経常経費の削減に努めていく。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110998</xdr:rowOff>
    </xdr:from>
    <xdr:to>
      <xdr:col>82</xdr:col>
      <xdr:colOff>107950</xdr:colOff>
      <xdr:row>74</xdr:row>
      <xdr:rowOff>168148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9829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110998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685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74</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091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74</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091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133875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4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60198</xdr:rowOff>
    </xdr:from>
    <xdr:to>
      <xdr:col>78</xdr:col>
      <xdr:colOff>120650</xdr:colOff>
      <xdr:row>74</xdr:row>
      <xdr:rowOff>161798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525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1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長野県阿智村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88984</xdr:rowOff>
    </xdr:from>
    <xdr:to>
      <xdr:col>29</xdr:col>
      <xdr:colOff>127000</xdr:colOff>
      <xdr:row>15</xdr:row>
      <xdr:rowOff>97907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36909"/>
          <a:ext cx="647700" cy="18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97907</xdr:rowOff>
    </xdr:from>
    <xdr:to>
      <xdr:col>26</xdr:col>
      <xdr:colOff>50800</xdr:colOff>
      <xdr:row>16</xdr:row>
      <xdr:rowOff>32870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7282"/>
          <a:ext cx="698500" cy="10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32870</xdr:rowOff>
    </xdr:from>
    <xdr:to>
      <xdr:col>22</xdr:col>
      <xdr:colOff>114300</xdr:colOff>
      <xdr:row>16</xdr:row>
      <xdr:rowOff>43249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3695"/>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43249</xdr:rowOff>
    </xdr:from>
    <xdr:to>
      <xdr:col>18</xdr:col>
      <xdr:colOff>177800</xdr:colOff>
      <xdr:row>16</xdr:row>
      <xdr:rowOff>150462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4074"/>
          <a:ext cx="698500" cy="10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38184</xdr:rowOff>
    </xdr:from>
    <xdr:to>
      <xdr:col>29</xdr:col>
      <xdr:colOff>177800</xdr:colOff>
      <xdr:row>14</xdr:row>
      <xdr:rowOff>139784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86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54711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3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47107</xdr:rowOff>
    </xdr:from>
    <xdr:to>
      <xdr:col>26</xdr:col>
      <xdr:colOff>101600</xdr:colOff>
      <xdr:row>15</xdr:row>
      <xdr:rowOff>148707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158884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5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153520</xdr:rowOff>
    </xdr:from>
    <xdr:to>
      <xdr:col>22</xdr:col>
      <xdr:colOff>165100</xdr:colOff>
      <xdr:row>16</xdr:row>
      <xdr:rowOff>83670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93847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163899</xdr:rowOff>
    </xdr:from>
    <xdr:to>
      <xdr:col>19</xdr:col>
      <xdr:colOff>38100</xdr:colOff>
      <xdr:row>16</xdr:row>
      <xdr:rowOff>94049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104226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99662</xdr:rowOff>
    </xdr:from>
    <xdr:to>
      <xdr:col>15</xdr:col>
      <xdr:colOff>101600</xdr:colOff>
      <xdr:row>17</xdr:row>
      <xdr:rowOff>29812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39989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107821</xdr:rowOff>
    </xdr:from>
    <xdr:to>
      <xdr:col>29</xdr:col>
      <xdr:colOff>127000</xdr:colOff>
      <xdr:row>36</xdr:row>
      <xdr:rowOff>113055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1071"/>
          <a:ext cx="647700" cy="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113055</xdr:rowOff>
    </xdr:from>
    <xdr:to>
      <xdr:col>26</xdr:col>
      <xdr:colOff>50800</xdr:colOff>
      <xdr:row>37</xdr:row>
      <xdr:rowOff>8944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6305"/>
          <a:ext cx="6985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6390</xdr:rowOff>
    </xdr:from>
    <xdr:to>
      <xdr:col>22</xdr:col>
      <xdr:colOff>114300</xdr:colOff>
      <xdr:row>37</xdr:row>
      <xdr:rowOff>8944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31090"/>
          <a:ext cx="698500" cy="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6390</xdr:rowOff>
    </xdr:from>
    <xdr:to>
      <xdr:col>18</xdr:col>
      <xdr:colOff>177800</xdr:colOff>
      <xdr:row>37</xdr:row>
      <xdr:rowOff>43424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1090"/>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57021</xdr:rowOff>
    </xdr:from>
    <xdr:to>
      <xdr:col>29</xdr:col>
      <xdr:colOff>177800</xdr:colOff>
      <xdr:row>36</xdr:row>
      <xdr:rowOff>158621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0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29098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62255</xdr:rowOff>
    </xdr:from>
    <xdr:to>
      <xdr:col>26</xdr:col>
      <xdr:colOff>101600</xdr:colOff>
      <xdr:row>36</xdr:row>
      <xdr:rowOff>163855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5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148632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129594</xdr:rowOff>
    </xdr:from>
    <xdr:to>
      <xdr:col>22</xdr:col>
      <xdr:colOff>165100</xdr:colOff>
      <xdr:row>37</xdr:row>
      <xdr:rowOff>59744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44521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127040</xdr:rowOff>
    </xdr:from>
    <xdr:to>
      <xdr:col>19</xdr:col>
      <xdr:colOff>38100</xdr:colOff>
      <xdr:row>37</xdr:row>
      <xdr:rowOff>57190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41967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164074</xdr:rowOff>
    </xdr:from>
    <xdr:to>
      <xdr:col>15</xdr:col>
      <xdr:colOff>101600</xdr:colOff>
      <xdr:row>37</xdr:row>
      <xdr:rowOff>94224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1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79001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長野県阿智村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5,721
214.43
6,781,060
6,415,164
253,229
3,802,670
2,448,112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159847</xdr:rowOff>
    </xdr:from>
    <xdr:to>
      <xdr:col>24</xdr:col>
      <xdr:colOff>63500</xdr:colOff>
      <xdr:row>34</xdr:row>
      <xdr:rowOff>151092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7697"/>
          <a:ext cx="838200" cy="16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151092</xdr:rowOff>
    </xdr:from>
    <xdr:to>
      <xdr:col>19</xdr:col>
      <xdr:colOff>177800</xdr:colOff>
      <xdr:row>35</xdr:row>
      <xdr:rowOff>88760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0392"/>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88760</xdr:rowOff>
    </xdr:from>
    <xdr:to>
      <xdr:col>15</xdr:col>
      <xdr:colOff>50800</xdr:colOff>
      <xdr:row>35</xdr:row>
      <xdr:rowOff>95649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510"/>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95649</xdr:rowOff>
    </xdr:from>
    <xdr:to>
      <xdr:col>10</xdr:col>
      <xdr:colOff>114300</xdr:colOff>
      <xdr:row>36</xdr:row>
      <xdr:rowOff>25743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6399"/>
          <a:ext cx="8890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109047</xdr:rowOff>
    </xdr:from>
    <xdr:to>
      <xdr:col>24</xdr:col>
      <xdr:colOff>114300</xdr:colOff>
      <xdr:row>34</xdr:row>
      <xdr:rowOff>39197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131924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100292</xdr:rowOff>
    </xdr:from>
    <xdr:to>
      <xdr:col>20</xdr:col>
      <xdr:colOff>38100</xdr:colOff>
      <xdr:row>35</xdr:row>
      <xdr:rowOff>30442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46969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37960</xdr:rowOff>
    </xdr:from>
    <xdr:to>
      <xdr:col>15</xdr:col>
      <xdr:colOff>101600</xdr:colOff>
      <xdr:row>35</xdr:row>
      <xdr:rowOff>139560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156087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44849</xdr:rowOff>
    </xdr:from>
    <xdr:to>
      <xdr:col>10</xdr:col>
      <xdr:colOff>165100</xdr:colOff>
      <xdr:row>35</xdr:row>
      <xdr:rowOff>146449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162976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146393</xdr:rowOff>
    </xdr:from>
    <xdr:to>
      <xdr:col>6</xdr:col>
      <xdr:colOff>38100</xdr:colOff>
      <xdr:row>36</xdr:row>
      <xdr:rowOff>76543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93070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82528</xdr:rowOff>
    </xdr:from>
    <xdr:to>
      <xdr:col>24</xdr:col>
      <xdr:colOff>63500</xdr:colOff>
      <xdr:row>58</xdr:row>
      <xdr:rowOff>90105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6628"/>
          <a:ext cx="8382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89091</xdr:rowOff>
    </xdr:from>
    <xdr:to>
      <xdr:col>19</xdr:col>
      <xdr:colOff>177800</xdr:colOff>
      <xdr:row>58</xdr:row>
      <xdr:rowOff>90105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3191"/>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89091</xdr:rowOff>
    </xdr:from>
    <xdr:to>
      <xdr:col>15</xdr:col>
      <xdr:colOff>50800</xdr:colOff>
      <xdr:row>58</xdr:row>
      <xdr:rowOff>95841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3191"/>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95841</xdr:rowOff>
    </xdr:from>
    <xdr:to>
      <xdr:col>10</xdr:col>
      <xdr:colOff>114300</xdr:colOff>
      <xdr:row>58</xdr:row>
      <xdr:rowOff>98492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9941"/>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31728</xdr:rowOff>
    </xdr:from>
    <xdr:to>
      <xdr:col>24</xdr:col>
      <xdr:colOff>114300</xdr:colOff>
      <xdr:row>58</xdr:row>
      <xdr:rowOff>133328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162555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39305</xdr:rowOff>
    </xdr:from>
    <xdr:to>
      <xdr:col>20</xdr:col>
      <xdr:colOff>38100</xdr:colOff>
      <xdr:row>58</xdr:row>
      <xdr:rowOff>140905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157432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38291</xdr:rowOff>
    </xdr:from>
    <xdr:to>
      <xdr:col>15</xdr:col>
      <xdr:colOff>101600</xdr:colOff>
      <xdr:row>58</xdr:row>
      <xdr:rowOff>139891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156418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45041</xdr:rowOff>
    </xdr:from>
    <xdr:to>
      <xdr:col>10</xdr:col>
      <xdr:colOff>165100</xdr:colOff>
      <xdr:row>58</xdr:row>
      <xdr:rowOff>146641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163168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47692</xdr:rowOff>
    </xdr:from>
    <xdr:to>
      <xdr:col>6</xdr:col>
      <xdr:colOff>38100</xdr:colOff>
      <xdr:row>58</xdr:row>
      <xdr:rowOff>149292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165819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58077</xdr:rowOff>
    </xdr:from>
    <xdr:to>
      <xdr:col>24</xdr:col>
      <xdr:colOff>63500</xdr:colOff>
      <xdr:row>78</xdr:row>
      <xdr:rowOff>65329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1177"/>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64973</xdr:rowOff>
    </xdr:from>
    <xdr:to>
      <xdr:col>19</xdr:col>
      <xdr:colOff>177800</xdr:colOff>
      <xdr:row>78</xdr:row>
      <xdr:rowOff>65329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8073"/>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61748</xdr:rowOff>
    </xdr:from>
    <xdr:to>
      <xdr:col>15</xdr:col>
      <xdr:colOff>50800</xdr:colOff>
      <xdr:row>78</xdr:row>
      <xdr:rowOff>64973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4848"/>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61748</xdr:rowOff>
    </xdr:from>
    <xdr:to>
      <xdr:col>10</xdr:col>
      <xdr:colOff>114300</xdr:colOff>
      <xdr:row>78</xdr:row>
      <xdr:rowOff>98768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4848"/>
          <a:ext cx="889000" cy="3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7277</xdr:rowOff>
    </xdr:from>
    <xdr:to>
      <xdr:col>24</xdr:col>
      <xdr:colOff>114300</xdr:colOff>
      <xdr:row>78</xdr:row>
      <xdr:rowOff>108877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157154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14529</xdr:rowOff>
    </xdr:from>
    <xdr:to>
      <xdr:col>20</xdr:col>
      <xdr:colOff>38100</xdr:colOff>
      <xdr:row>78</xdr:row>
      <xdr:rowOff>116129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107256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14173</xdr:rowOff>
    </xdr:from>
    <xdr:to>
      <xdr:col>15</xdr:col>
      <xdr:colOff>101600</xdr:colOff>
      <xdr:row>78</xdr:row>
      <xdr:rowOff>115773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106900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8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10948</xdr:rowOff>
    </xdr:from>
    <xdr:to>
      <xdr:col>10</xdr:col>
      <xdr:colOff>165100</xdr:colOff>
      <xdr:row>78</xdr:row>
      <xdr:rowOff>112548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103675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47968</xdr:rowOff>
    </xdr:from>
    <xdr:to>
      <xdr:col>6</xdr:col>
      <xdr:colOff>38100</xdr:colOff>
      <xdr:row>78</xdr:row>
      <xdr:rowOff>149568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140695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105758</xdr:rowOff>
    </xdr:from>
    <xdr:to>
      <xdr:col>24</xdr:col>
      <xdr:colOff>63500</xdr:colOff>
      <xdr:row>97</xdr:row>
      <xdr:rowOff>28721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64958"/>
          <a:ext cx="838200" cy="9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105758</xdr:rowOff>
    </xdr:from>
    <xdr:to>
      <xdr:col>19</xdr:col>
      <xdr:colOff>177800</xdr:colOff>
      <xdr:row>96</xdr:row>
      <xdr:rowOff>151076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64958"/>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151076</xdr:rowOff>
    </xdr:from>
    <xdr:to>
      <xdr:col>15</xdr:col>
      <xdr:colOff>50800</xdr:colOff>
      <xdr:row>97</xdr:row>
      <xdr:rowOff>64404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10276"/>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64404</xdr:rowOff>
    </xdr:from>
    <xdr:to>
      <xdr:col>10</xdr:col>
      <xdr:colOff>114300</xdr:colOff>
      <xdr:row>97</xdr:row>
      <xdr:rowOff>71948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9505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149371</xdr:rowOff>
    </xdr:from>
    <xdr:to>
      <xdr:col>24</xdr:col>
      <xdr:colOff>114300</xdr:colOff>
      <xdr:row>97</xdr:row>
      <xdr:rowOff>79521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127798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54958</xdr:rowOff>
    </xdr:from>
    <xdr:to>
      <xdr:col>20</xdr:col>
      <xdr:colOff>38100</xdr:colOff>
      <xdr:row>96</xdr:row>
      <xdr:rowOff>156558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147685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100276</xdr:rowOff>
    </xdr:from>
    <xdr:to>
      <xdr:col>15</xdr:col>
      <xdr:colOff>101600</xdr:colOff>
      <xdr:row>97</xdr:row>
      <xdr:rowOff>30426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46953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3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13604</xdr:rowOff>
    </xdr:from>
    <xdr:to>
      <xdr:col>10</xdr:col>
      <xdr:colOff>165100</xdr:colOff>
      <xdr:row>97</xdr:row>
      <xdr:rowOff>115204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106331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21148</xdr:rowOff>
    </xdr:from>
    <xdr:to>
      <xdr:col>6</xdr:col>
      <xdr:colOff>38100</xdr:colOff>
      <xdr:row>97</xdr:row>
      <xdr:rowOff>122748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139275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2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143441</xdr:rowOff>
    </xdr:from>
    <xdr:to>
      <xdr:col>55</xdr:col>
      <xdr:colOff>0</xdr:colOff>
      <xdr:row>34</xdr:row>
      <xdr:rowOff>162366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72741"/>
          <a:ext cx="8382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161154</xdr:rowOff>
    </xdr:from>
    <xdr:to>
      <xdr:col>50</xdr:col>
      <xdr:colOff>114300</xdr:colOff>
      <xdr:row>34</xdr:row>
      <xdr:rowOff>162366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90454"/>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161154</xdr:rowOff>
    </xdr:from>
    <xdr:to>
      <xdr:col>45</xdr:col>
      <xdr:colOff>177800</xdr:colOff>
      <xdr:row>35</xdr:row>
      <xdr:rowOff>59778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90454"/>
          <a:ext cx="889000" cy="7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110881</xdr:rowOff>
    </xdr:from>
    <xdr:to>
      <xdr:col>41</xdr:col>
      <xdr:colOff>50800</xdr:colOff>
      <xdr:row>35</xdr:row>
      <xdr:rowOff>59778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97281"/>
          <a:ext cx="889000" cy="46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92641</xdr:rowOff>
    </xdr:from>
    <xdr:to>
      <xdr:col>55</xdr:col>
      <xdr:colOff>50800</xdr:colOff>
      <xdr:row>35</xdr:row>
      <xdr:rowOff>22791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115518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111566</xdr:rowOff>
    </xdr:from>
    <xdr:to>
      <xdr:col>50</xdr:col>
      <xdr:colOff>165100</xdr:colOff>
      <xdr:row>35</xdr:row>
      <xdr:rowOff>41716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58243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110354</xdr:rowOff>
    </xdr:from>
    <xdr:to>
      <xdr:col>46</xdr:col>
      <xdr:colOff>38100</xdr:colOff>
      <xdr:row>35</xdr:row>
      <xdr:rowOff>40504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57031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1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8978</xdr:rowOff>
    </xdr:from>
    <xdr:to>
      <xdr:col>41</xdr:col>
      <xdr:colOff>101600</xdr:colOff>
      <xdr:row>35</xdr:row>
      <xdr:rowOff>110578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127105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8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51811</xdr:rowOff>
    </xdr:from>
    <xdr:to>
      <xdr:col>55</xdr:col>
      <xdr:colOff>0</xdr:colOff>
      <xdr:row>58</xdr:row>
      <xdr:rowOff>70024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95911"/>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70024</xdr:rowOff>
    </xdr:from>
    <xdr:to>
      <xdr:col>50</xdr:col>
      <xdr:colOff>114300</xdr:colOff>
      <xdr:row>58</xdr:row>
      <xdr:rowOff>97399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14124"/>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97399</xdr:rowOff>
    </xdr:from>
    <xdr:to>
      <xdr:col>45</xdr:col>
      <xdr:colOff>177800</xdr:colOff>
      <xdr:row>58</xdr:row>
      <xdr:rowOff>115094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4149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64742</xdr:rowOff>
    </xdr:from>
    <xdr:to>
      <xdr:col>41</xdr:col>
      <xdr:colOff>50800</xdr:colOff>
      <xdr:row>58</xdr:row>
      <xdr:rowOff>115094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08842"/>
          <a:ext cx="889000" cy="5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1011</xdr:rowOff>
    </xdr:from>
    <xdr:to>
      <xdr:col>55</xdr:col>
      <xdr:colOff>50800</xdr:colOff>
      <xdr:row>58</xdr:row>
      <xdr:rowOff>102611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23888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19224</xdr:rowOff>
    </xdr:from>
    <xdr:to>
      <xdr:col>50</xdr:col>
      <xdr:colOff>165100</xdr:colOff>
      <xdr:row>58</xdr:row>
      <xdr:rowOff>120824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137351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3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46599</xdr:rowOff>
    </xdr:from>
    <xdr:to>
      <xdr:col>46</xdr:col>
      <xdr:colOff>38100</xdr:colOff>
      <xdr:row>58</xdr:row>
      <xdr:rowOff>148199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164726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6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64294</xdr:rowOff>
    </xdr:from>
    <xdr:to>
      <xdr:col>41</xdr:col>
      <xdr:colOff>101600</xdr:colOff>
      <xdr:row>58</xdr:row>
      <xdr:rowOff>165894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10971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13942</xdr:rowOff>
    </xdr:from>
    <xdr:to>
      <xdr:col>36</xdr:col>
      <xdr:colOff>165100</xdr:colOff>
      <xdr:row>58</xdr:row>
      <xdr:rowOff>115542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132069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3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126887</xdr:rowOff>
    </xdr:from>
    <xdr:to>
      <xdr:col>55</xdr:col>
      <xdr:colOff>0</xdr:colOff>
      <xdr:row>78</xdr:row>
      <xdr:rowOff>129949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9987"/>
          <a:ext cx="838200" cy="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126887</xdr:rowOff>
    </xdr:from>
    <xdr:to>
      <xdr:col>50</xdr:col>
      <xdr:colOff>114300</xdr:colOff>
      <xdr:row>78</xdr:row>
      <xdr:rowOff>131240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9987"/>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124912</xdr:rowOff>
    </xdr:from>
    <xdr:to>
      <xdr:col>45</xdr:col>
      <xdr:colOff>177800</xdr:colOff>
      <xdr:row>78</xdr:row>
      <xdr:rowOff>131240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8012"/>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145636</xdr:rowOff>
    </xdr:from>
    <xdr:to>
      <xdr:col>41</xdr:col>
      <xdr:colOff>50800</xdr:colOff>
      <xdr:row>78</xdr:row>
      <xdr:rowOff>124912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7286"/>
          <a:ext cx="889000" cy="1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79149</xdr:rowOff>
    </xdr:from>
    <xdr:to>
      <xdr:col>55</xdr:col>
      <xdr:colOff>50800</xdr:colOff>
      <xdr:row>79</xdr:row>
      <xdr:rowOff>9299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165526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76087</xdr:rowOff>
    </xdr:from>
    <xdr:to>
      <xdr:col>50</xdr:col>
      <xdr:colOff>165100</xdr:colOff>
      <xdr:row>79</xdr:row>
      <xdr:rowOff>6237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168814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80440</xdr:rowOff>
    </xdr:from>
    <xdr:to>
      <xdr:col>46</xdr:col>
      <xdr:colOff>38100</xdr:colOff>
      <xdr:row>79</xdr:row>
      <xdr:rowOff>10590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1717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74112</xdr:rowOff>
    </xdr:from>
    <xdr:to>
      <xdr:col>41</xdr:col>
      <xdr:colOff>101600</xdr:colOff>
      <xdr:row>79</xdr:row>
      <xdr:rowOff>4262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166839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94836</xdr:rowOff>
    </xdr:from>
    <xdr:to>
      <xdr:col>36</xdr:col>
      <xdr:colOff>165100</xdr:colOff>
      <xdr:row>78</xdr:row>
      <xdr:rowOff>24986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41513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55102</xdr:rowOff>
    </xdr:from>
    <xdr:to>
      <xdr:col>55</xdr:col>
      <xdr:colOff>0</xdr:colOff>
      <xdr:row>97</xdr:row>
      <xdr:rowOff>76479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85752"/>
          <a:ext cx="838200" cy="2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76479</xdr:rowOff>
    </xdr:from>
    <xdr:to>
      <xdr:col>50</xdr:col>
      <xdr:colOff>114300</xdr:colOff>
      <xdr:row>97</xdr:row>
      <xdr:rowOff>112175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7129"/>
          <a:ext cx="889000" cy="3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112175</xdr:rowOff>
    </xdr:from>
    <xdr:to>
      <xdr:col>45</xdr:col>
      <xdr:colOff>177800</xdr:colOff>
      <xdr:row>97</xdr:row>
      <xdr:rowOff>151150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42825"/>
          <a:ext cx="889000" cy="3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151150</xdr:rowOff>
    </xdr:from>
    <xdr:to>
      <xdr:col>41</xdr:col>
      <xdr:colOff>50800</xdr:colOff>
      <xdr:row>98</xdr:row>
      <xdr:rowOff>13984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81800"/>
          <a:ext cx="889000" cy="3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4302</xdr:rowOff>
    </xdr:from>
    <xdr:to>
      <xdr:col>55</xdr:col>
      <xdr:colOff>50800</xdr:colOff>
      <xdr:row>97</xdr:row>
      <xdr:rowOff>105902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27179</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8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25679</xdr:rowOff>
    </xdr:from>
    <xdr:to>
      <xdr:col>50</xdr:col>
      <xdr:colOff>165100</xdr:colOff>
      <xdr:row>97</xdr:row>
      <xdr:rowOff>127279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143806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3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61375</xdr:rowOff>
    </xdr:from>
    <xdr:to>
      <xdr:col>46</xdr:col>
      <xdr:colOff>38100</xdr:colOff>
      <xdr:row>97</xdr:row>
      <xdr:rowOff>162975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8052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6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100350</xdr:rowOff>
    </xdr:from>
    <xdr:to>
      <xdr:col>41</xdr:col>
      <xdr:colOff>101600</xdr:colOff>
      <xdr:row>98</xdr:row>
      <xdr:rowOff>30500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47027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0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134634</xdr:rowOff>
    </xdr:from>
    <xdr:to>
      <xdr:col>36</xdr:col>
      <xdr:colOff>165100</xdr:colOff>
      <xdr:row>98</xdr:row>
      <xdr:rowOff>64784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81311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4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165166</xdr:rowOff>
    </xdr:from>
    <xdr:to>
      <xdr:col>85</xdr:col>
      <xdr:colOff>127000</xdr:colOff>
      <xdr:row>38</xdr:row>
      <xdr:rowOff>17527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08816"/>
          <a:ext cx="8382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165166</xdr:rowOff>
    </xdr:from>
    <xdr:to>
      <xdr:col>81</xdr:col>
      <xdr:colOff>50800</xdr:colOff>
      <xdr:row>38</xdr:row>
      <xdr:rowOff>20792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08816"/>
          <a:ext cx="889000" cy="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20792</xdr:rowOff>
    </xdr:from>
    <xdr:to>
      <xdr:col>76</xdr:col>
      <xdr:colOff>114300</xdr:colOff>
      <xdr:row>38</xdr:row>
      <xdr:rowOff>29615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5892"/>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170104</xdr:rowOff>
    </xdr:from>
    <xdr:to>
      <xdr:col>71</xdr:col>
      <xdr:colOff>177800</xdr:colOff>
      <xdr:row>38</xdr:row>
      <xdr:rowOff>29615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13754"/>
          <a:ext cx="8890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138177</xdr:rowOff>
    </xdr:from>
    <xdr:to>
      <xdr:col>85</xdr:col>
      <xdr:colOff>177800</xdr:colOff>
      <xdr:row>38</xdr:row>
      <xdr:rowOff>68327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97554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114366</xdr:rowOff>
    </xdr:from>
    <xdr:to>
      <xdr:col>81</xdr:col>
      <xdr:colOff>101600</xdr:colOff>
      <xdr:row>38</xdr:row>
      <xdr:rowOff>44516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61043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141441</xdr:rowOff>
    </xdr:from>
    <xdr:to>
      <xdr:col>76</xdr:col>
      <xdr:colOff>165100</xdr:colOff>
      <xdr:row>38</xdr:row>
      <xdr:rowOff>71591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62719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5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150265</xdr:rowOff>
    </xdr:from>
    <xdr:to>
      <xdr:col>72</xdr:col>
      <xdr:colOff>38100</xdr:colOff>
      <xdr:row>38</xdr:row>
      <xdr:rowOff>80415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96942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119304</xdr:rowOff>
    </xdr:from>
    <xdr:to>
      <xdr:col>67</xdr:col>
      <xdr:colOff>101600</xdr:colOff>
      <xdr:row>38</xdr:row>
      <xdr:rowOff>49454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65981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106501</xdr:rowOff>
    </xdr:from>
    <xdr:to>
      <xdr:col>85</xdr:col>
      <xdr:colOff>127000</xdr:colOff>
      <xdr:row>75</xdr:row>
      <xdr:rowOff>124716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965251"/>
          <a:ext cx="8382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106501</xdr:rowOff>
    </xdr:from>
    <xdr:to>
      <xdr:col>81</xdr:col>
      <xdr:colOff>50800</xdr:colOff>
      <xdr:row>75</xdr:row>
      <xdr:rowOff>148856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65251"/>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148856</xdr:rowOff>
    </xdr:from>
    <xdr:to>
      <xdr:col>76</xdr:col>
      <xdr:colOff>114300</xdr:colOff>
      <xdr:row>76</xdr:row>
      <xdr:rowOff>2203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07606"/>
          <a:ext cx="889000" cy="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2203</xdr:rowOff>
    </xdr:from>
    <xdr:to>
      <xdr:col>71</xdr:col>
      <xdr:colOff>177800</xdr:colOff>
      <xdr:row>76</xdr:row>
      <xdr:rowOff>24028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324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73916</xdr:rowOff>
    </xdr:from>
    <xdr:to>
      <xdr:col>85</xdr:col>
      <xdr:colOff>177800</xdr:colOff>
      <xdr:row>76</xdr:row>
      <xdr:rowOff>4065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326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52343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1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55701</xdr:rowOff>
    </xdr:from>
    <xdr:to>
      <xdr:col>81</xdr:col>
      <xdr:colOff>101600</xdr:colOff>
      <xdr:row>75</xdr:row>
      <xdr:rowOff>157302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14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148429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98055</xdr:rowOff>
    </xdr:from>
    <xdr:to>
      <xdr:col>76</xdr:col>
      <xdr:colOff>165100</xdr:colOff>
      <xdr:row>76</xdr:row>
      <xdr:rowOff>28206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568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19333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122853</xdr:rowOff>
    </xdr:from>
    <xdr:to>
      <xdr:col>72</xdr:col>
      <xdr:colOff>38100</xdr:colOff>
      <xdr:row>76</xdr:row>
      <xdr:rowOff>53003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144679</xdr:rowOff>
    </xdr:from>
    <xdr:to>
      <xdr:col>67</xdr:col>
      <xdr:colOff>101600</xdr:colOff>
      <xdr:row>76</xdr:row>
      <xdr:rowOff>74830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03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65955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37182</xdr:rowOff>
    </xdr:from>
    <xdr:to>
      <xdr:col>85</xdr:col>
      <xdr:colOff>127000</xdr:colOff>
      <xdr:row>99</xdr:row>
      <xdr:rowOff>44428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0732"/>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44428</xdr:rowOff>
    </xdr:from>
    <xdr:to>
      <xdr:col>81</xdr:col>
      <xdr:colOff>50800</xdr:colOff>
      <xdr:row>99</xdr:row>
      <xdr:rowOff>56629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7978"/>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56629</xdr:rowOff>
    </xdr:from>
    <xdr:to>
      <xdr:col>76</xdr:col>
      <xdr:colOff>114300</xdr:colOff>
      <xdr:row>99</xdr:row>
      <xdr:rowOff>64393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30179"/>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58672</xdr:rowOff>
    </xdr:from>
    <xdr:to>
      <xdr:col>71</xdr:col>
      <xdr:colOff>177800</xdr:colOff>
      <xdr:row>99</xdr:row>
      <xdr:rowOff>64393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32222"/>
          <a:ext cx="8890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157832</xdr:rowOff>
    </xdr:from>
    <xdr:to>
      <xdr:col>85</xdr:col>
      <xdr:colOff>177800</xdr:colOff>
      <xdr:row>99</xdr:row>
      <xdr:rowOff>87982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165078</xdr:rowOff>
    </xdr:from>
    <xdr:to>
      <xdr:col>81</xdr:col>
      <xdr:colOff>101600</xdr:colOff>
      <xdr:row>99</xdr:row>
      <xdr:rowOff>95228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86355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5829</xdr:rowOff>
    </xdr:from>
    <xdr:to>
      <xdr:col>76</xdr:col>
      <xdr:colOff>165100</xdr:colOff>
      <xdr:row>99</xdr:row>
      <xdr:rowOff>107429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98556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13593</xdr:rowOff>
    </xdr:from>
    <xdr:to>
      <xdr:col>72</xdr:col>
      <xdr:colOff>38100</xdr:colOff>
      <xdr:row>99</xdr:row>
      <xdr:rowOff>115193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106320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7872</xdr:rowOff>
    </xdr:from>
    <xdr:to>
      <xdr:col>67</xdr:col>
      <xdr:colOff>101600</xdr:colOff>
      <xdr:row>99</xdr:row>
      <xdr:rowOff>109472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100599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93425</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79975"/>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93425</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79975"/>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42625</xdr:rowOff>
    </xdr:from>
    <xdr:to>
      <xdr:col>112</xdr:col>
      <xdr:colOff>38100</xdr:colOff>
      <xdr:row>39</xdr:row>
      <xdr:rowOff>144225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135352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2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28543</xdr:rowOff>
    </xdr:from>
    <xdr:to>
      <xdr:col>116</xdr:col>
      <xdr:colOff>63500</xdr:colOff>
      <xdr:row>59</xdr:row>
      <xdr:rowOff>34830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4093"/>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28543</xdr:rowOff>
    </xdr:from>
    <xdr:to>
      <xdr:col>111</xdr:col>
      <xdr:colOff>177800</xdr:colOff>
      <xdr:row>59</xdr:row>
      <xdr:rowOff>31229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4093"/>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31229</xdr:rowOff>
    </xdr:from>
    <xdr:to>
      <xdr:col>107</xdr:col>
      <xdr:colOff>50800</xdr:colOff>
      <xdr:row>59</xdr:row>
      <xdr:rowOff>40735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6779"/>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34678</xdr:rowOff>
    </xdr:from>
    <xdr:to>
      <xdr:col>102</xdr:col>
      <xdr:colOff>114300</xdr:colOff>
      <xdr:row>59</xdr:row>
      <xdr:rowOff>40735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0228"/>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155480</xdr:rowOff>
    </xdr:from>
    <xdr:to>
      <xdr:col>116</xdr:col>
      <xdr:colOff>114300</xdr:colOff>
      <xdr:row>59</xdr:row>
      <xdr:rowOff>85630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149193</xdr:rowOff>
    </xdr:from>
    <xdr:to>
      <xdr:col>112</xdr:col>
      <xdr:colOff>38100</xdr:colOff>
      <xdr:row>59</xdr:row>
      <xdr:rowOff>79343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70470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6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151879</xdr:rowOff>
    </xdr:from>
    <xdr:to>
      <xdr:col>107</xdr:col>
      <xdr:colOff>101600</xdr:colOff>
      <xdr:row>59</xdr:row>
      <xdr:rowOff>82029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73156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161385</xdr:rowOff>
    </xdr:from>
    <xdr:to>
      <xdr:col>102</xdr:col>
      <xdr:colOff>165100</xdr:colOff>
      <xdr:row>59</xdr:row>
      <xdr:rowOff>91535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82662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155328</xdr:rowOff>
    </xdr:from>
    <xdr:to>
      <xdr:col>98</xdr:col>
      <xdr:colOff>38100</xdr:colOff>
      <xdr:row>59</xdr:row>
      <xdr:rowOff>85478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76605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104839</xdr:rowOff>
    </xdr:from>
    <xdr:to>
      <xdr:col>116</xdr:col>
      <xdr:colOff>63500</xdr:colOff>
      <xdr:row>75</xdr:row>
      <xdr:rowOff>146134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3589"/>
          <a:ext cx="8382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146134</xdr:rowOff>
    </xdr:from>
    <xdr:to>
      <xdr:col>111</xdr:col>
      <xdr:colOff>177800</xdr:colOff>
      <xdr:row>75</xdr:row>
      <xdr:rowOff>153302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04884"/>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31834</xdr:rowOff>
    </xdr:from>
    <xdr:to>
      <xdr:col>107</xdr:col>
      <xdr:colOff>50800</xdr:colOff>
      <xdr:row>75</xdr:row>
      <xdr:rowOff>153302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376234"/>
          <a:ext cx="889000" cy="63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14313</xdr:rowOff>
    </xdr:from>
    <xdr:to>
      <xdr:col>102</xdr:col>
      <xdr:colOff>114300</xdr:colOff>
      <xdr:row>72</xdr:row>
      <xdr:rowOff>31834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58713"/>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54039</xdr:rowOff>
    </xdr:from>
    <xdr:to>
      <xdr:col>116</xdr:col>
      <xdr:colOff>114300</xdr:colOff>
      <xdr:row>75</xdr:row>
      <xdr:rowOff>155639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76916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95334</xdr:rowOff>
    </xdr:from>
    <xdr:to>
      <xdr:col>112</xdr:col>
      <xdr:colOff>38100</xdr:colOff>
      <xdr:row>76</xdr:row>
      <xdr:rowOff>25484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102501</xdr:rowOff>
    </xdr:from>
    <xdr:to>
      <xdr:col>107</xdr:col>
      <xdr:colOff>101600</xdr:colOff>
      <xdr:row>76</xdr:row>
      <xdr:rowOff>32652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12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23779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152484</xdr:rowOff>
    </xdr:from>
    <xdr:to>
      <xdr:col>102</xdr:col>
      <xdr:colOff>165100</xdr:colOff>
      <xdr:row>72</xdr:row>
      <xdr:rowOff>82634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99161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134963</xdr:rowOff>
    </xdr:from>
    <xdr:to>
      <xdr:col>98</xdr:col>
      <xdr:colOff>38100</xdr:colOff>
      <xdr:row>72</xdr:row>
      <xdr:rowOff>65113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81640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0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歳出決算総額は、住民一人あたりに換算すると</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219,856</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65,432</a:t>
          </a:r>
          <a:r>
            <a:rPr kumimoji="1" lang="ja-JP" altLang="en-US" sz="1300">
              <a:latin typeface="ＭＳ Ｐゴシック" panose="020B0600070205080204" pitchFamily="50" charset="-128"/>
              <a:ea typeface="ＭＳ Ｐゴシック" panose="020B0600070205080204" pitchFamily="50" charset="-128"/>
            </a:rPr>
            <a:t>円多い。人件費の増加により、類似団体も伸びているが、当村の伸び率は類似団体よりも大きい。また、普通建設費の更新整備は住民一人当たり</a:t>
          </a:r>
          <a:r>
            <a:rPr kumimoji="1" lang="en-US" altLang="ja-JP" sz="1300">
              <a:latin typeface="ＭＳ Ｐゴシック" panose="020B0600070205080204" pitchFamily="50" charset="-128"/>
              <a:ea typeface="ＭＳ Ｐゴシック" panose="020B0600070205080204" pitchFamily="50" charset="-128"/>
            </a:rPr>
            <a:t>174,408</a:t>
          </a:r>
          <a:r>
            <a:rPr kumimoji="1" lang="ja-JP" altLang="en-US" sz="1300">
              <a:latin typeface="ＭＳ Ｐゴシック" panose="020B0600070205080204" pitchFamily="50" charset="-128"/>
              <a:ea typeface="ＭＳ Ｐゴシック" panose="020B0600070205080204" pitchFamily="50" charset="-128"/>
            </a:rPr>
            <a:t>円と類似団体と比較して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高い数値となっている。これらの要因としては、市町村合併により旧村に振興室（支所）を設置しており、さらに保育園が６園、小学校が５校と各地域に配置しているなど、施設数が多いことが挙げられる。各施設に配置するすべての職員の人件費、さらに道路整備や公共施設の維持更新には依然として多額の費用が発生している状況である。今後は公共施設等総合管理計画に基づき、統合や集約化、または機能廃止等の適正な施設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また、補助費等でも類似団体平均よりも</a:t>
          </a:r>
          <a:r>
            <a:rPr kumimoji="1" lang="en-US" altLang="ja-JP" sz="1300">
              <a:latin typeface="ＭＳ Ｐゴシック" panose="020B0600070205080204" pitchFamily="50" charset="-128"/>
              <a:ea typeface="ＭＳ Ｐゴシック" panose="020B0600070205080204" pitchFamily="50" charset="-128"/>
            </a:rPr>
            <a:t>35,337</a:t>
          </a:r>
          <a:r>
            <a:rPr kumimoji="1" lang="ja-JP" altLang="en-US" sz="1300">
              <a:latin typeface="ＭＳ Ｐゴシック" panose="020B0600070205080204" pitchFamily="50" charset="-128"/>
              <a:ea typeface="ＭＳ Ｐゴシック" panose="020B0600070205080204" pitchFamily="50" charset="-128"/>
            </a:rPr>
            <a:t>円高く、長野県平均よりも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倍、全国平均よりも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倍程度、大きくなっている。公営企業会計への補助金もこちらに計上されており、利用者負担の見直し等により公営企業の財政についても見直しが図られている。その他、地域課題に対する補助金の増設などを行っているため、事業の成果と課題を分析・評価を行うことで、住民サービスとのバランスを維持しながらコスト削減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長野県阿智村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5,721
214.43
6,781,060
6,415,164
253,229
3,802,670
2,448,112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25019</xdr:rowOff>
    </xdr:from>
    <xdr:to>
      <xdr:col>24</xdr:col>
      <xdr:colOff>63500</xdr:colOff>
      <xdr:row>35</xdr:row>
      <xdr:rowOff>66167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76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66167</xdr:rowOff>
    </xdr:from>
    <xdr:to>
      <xdr:col>19</xdr:col>
      <xdr:colOff>177800</xdr:colOff>
      <xdr:row>36</xdr:row>
      <xdr:rowOff>18923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6917"/>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91059</xdr:rowOff>
    </xdr:from>
    <xdr:to>
      <xdr:col>15</xdr:col>
      <xdr:colOff>50800</xdr:colOff>
      <xdr:row>36</xdr:row>
      <xdr:rowOff>18923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1809"/>
          <a:ext cx="889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91059</xdr:rowOff>
    </xdr:from>
    <xdr:to>
      <xdr:col>10</xdr:col>
      <xdr:colOff>114300</xdr:colOff>
      <xdr:row>35</xdr:row>
      <xdr:rowOff>113411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1809"/>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145669</xdr:rowOff>
    </xdr:from>
    <xdr:to>
      <xdr:col>24</xdr:col>
      <xdr:colOff>114300</xdr:colOff>
      <xdr:row>35</xdr:row>
      <xdr:rowOff>75819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168546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xdr:rowOff>
    </xdr:from>
    <xdr:to>
      <xdr:col>20</xdr:col>
      <xdr:colOff>38100</xdr:colOff>
      <xdr:row>35</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133494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139573</xdr:rowOff>
    </xdr:from>
    <xdr:to>
      <xdr:col>15</xdr:col>
      <xdr:colOff>101600</xdr:colOff>
      <xdr:row>36</xdr:row>
      <xdr:rowOff>69723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86250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40259</xdr:rowOff>
    </xdr:from>
    <xdr:to>
      <xdr:col>10</xdr:col>
      <xdr:colOff>165100</xdr:colOff>
      <xdr:row>35</xdr:row>
      <xdr:rowOff>141859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158386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9288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23975</xdr:rowOff>
    </xdr:from>
    <xdr:to>
      <xdr:col>24</xdr:col>
      <xdr:colOff>63500</xdr:colOff>
      <xdr:row>58</xdr:row>
      <xdr:rowOff>41396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68075"/>
          <a:ext cx="838200" cy="1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41396</xdr:rowOff>
    </xdr:from>
    <xdr:to>
      <xdr:col>19</xdr:col>
      <xdr:colOff>177800</xdr:colOff>
      <xdr:row>58</xdr:row>
      <xdr:rowOff>50674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5496"/>
          <a:ext cx="8890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50674</xdr:rowOff>
    </xdr:from>
    <xdr:to>
      <xdr:col>15</xdr:col>
      <xdr:colOff>50800</xdr:colOff>
      <xdr:row>58</xdr:row>
      <xdr:rowOff>59720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4774"/>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158764</xdr:rowOff>
    </xdr:from>
    <xdr:to>
      <xdr:col>10</xdr:col>
      <xdr:colOff>114300</xdr:colOff>
      <xdr:row>58</xdr:row>
      <xdr:rowOff>59720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31414"/>
          <a:ext cx="889000" cy="7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144625</xdr:rowOff>
    </xdr:from>
    <xdr:to>
      <xdr:col>24</xdr:col>
      <xdr:colOff>114300</xdr:colOff>
      <xdr:row>58</xdr:row>
      <xdr:rowOff>74775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104002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162046</xdr:rowOff>
    </xdr:from>
    <xdr:to>
      <xdr:col>20</xdr:col>
      <xdr:colOff>38100</xdr:colOff>
      <xdr:row>58</xdr:row>
      <xdr:rowOff>92196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108723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171324</xdr:rowOff>
    </xdr:from>
    <xdr:to>
      <xdr:col>15</xdr:col>
      <xdr:colOff>101600</xdr:colOff>
      <xdr:row>58</xdr:row>
      <xdr:rowOff>101474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118001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8920</xdr:rowOff>
    </xdr:from>
    <xdr:to>
      <xdr:col>10</xdr:col>
      <xdr:colOff>165100</xdr:colOff>
      <xdr:row>58</xdr:row>
      <xdr:rowOff>110520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101647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107964</xdr:rowOff>
    </xdr:from>
    <xdr:to>
      <xdr:col>6</xdr:col>
      <xdr:colOff>38100</xdr:colOff>
      <xdr:row>58</xdr:row>
      <xdr:rowOff>38114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54641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46881</xdr:rowOff>
    </xdr:from>
    <xdr:to>
      <xdr:col>24</xdr:col>
      <xdr:colOff>63500</xdr:colOff>
      <xdr:row>76</xdr:row>
      <xdr:rowOff>71684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5631"/>
          <a:ext cx="8382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47270</xdr:rowOff>
    </xdr:from>
    <xdr:to>
      <xdr:col>19</xdr:col>
      <xdr:colOff>177800</xdr:colOff>
      <xdr:row>76</xdr:row>
      <xdr:rowOff>71684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77470"/>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47270</xdr:rowOff>
    </xdr:from>
    <xdr:to>
      <xdr:col>15</xdr:col>
      <xdr:colOff>50800</xdr:colOff>
      <xdr:row>76</xdr:row>
      <xdr:rowOff>70853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7470"/>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70853</xdr:rowOff>
    </xdr:from>
    <xdr:to>
      <xdr:col>10</xdr:col>
      <xdr:colOff>114300</xdr:colOff>
      <xdr:row>78</xdr:row>
      <xdr:rowOff>3485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01053"/>
          <a:ext cx="889000" cy="2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167531</xdr:rowOff>
    </xdr:from>
    <xdr:to>
      <xdr:col>24</xdr:col>
      <xdr:colOff>114300</xdr:colOff>
      <xdr:row>75</xdr:row>
      <xdr:rowOff>97681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18958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20884</xdr:rowOff>
    </xdr:from>
    <xdr:to>
      <xdr:col>20</xdr:col>
      <xdr:colOff>38100</xdr:colOff>
      <xdr:row>76</xdr:row>
      <xdr:rowOff>122484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139011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167920</xdr:rowOff>
    </xdr:from>
    <xdr:to>
      <xdr:col>15</xdr:col>
      <xdr:colOff>101600</xdr:colOff>
      <xdr:row>76</xdr:row>
      <xdr:rowOff>98070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114596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0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20053</xdr:rowOff>
    </xdr:from>
    <xdr:to>
      <xdr:col>10</xdr:col>
      <xdr:colOff>165100</xdr:colOff>
      <xdr:row>76</xdr:row>
      <xdr:rowOff>121653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138180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124135</xdr:rowOff>
    </xdr:from>
    <xdr:to>
      <xdr:col>6</xdr:col>
      <xdr:colOff>38100</xdr:colOff>
      <xdr:row>78</xdr:row>
      <xdr:rowOff>54285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70812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40281</xdr:rowOff>
    </xdr:from>
    <xdr:to>
      <xdr:col>24</xdr:col>
      <xdr:colOff>63500</xdr:colOff>
      <xdr:row>97</xdr:row>
      <xdr:rowOff>56042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70931"/>
          <a:ext cx="8382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40098</xdr:rowOff>
    </xdr:from>
    <xdr:to>
      <xdr:col>19</xdr:col>
      <xdr:colOff>177800</xdr:colOff>
      <xdr:row>97</xdr:row>
      <xdr:rowOff>40281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7074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33438</xdr:rowOff>
    </xdr:from>
    <xdr:to>
      <xdr:col>15</xdr:col>
      <xdr:colOff>50800</xdr:colOff>
      <xdr:row>97</xdr:row>
      <xdr:rowOff>40098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64088"/>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131270</xdr:rowOff>
    </xdr:from>
    <xdr:to>
      <xdr:col>10</xdr:col>
      <xdr:colOff>114300</xdr:colOff>
      <xdr:row>97</xdr:row>
      <xdr:rowOff>33438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90470"/>
          <a:ext cx="889000" cy="7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5242</xdr:rowOff>
    </xdr:from>
    <xdr:to>
      <xdr:col>24</xdr:col>
      <xdr:colOff>114300</xdr:colOff>
      <xdr:row>97</xdr:row>
      <xdr:rowOff>106842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155119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160931</xdr:rowOff>
    </xdr:from>
    <xdr:to>
      <xdr:col>20</xdr:col>
      <xdr:colOff>38100</xdr:colOff>
      <xdr:row>97</xdr:row>
      <xdr:rowOff>91081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82208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160748</xdr:rowOff>
    </xdr:from>
    <xdr:to>
      <xdr:col>15</xdr:col>
      <xdr:colOff>101600</xdr:colOff>
      <xdr:row>97</xdr:row>
      <xdr:rowOff>90898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82025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154088</xdr:rowOff>
    </xdr:from>
    <xdr:to>
      <xdr:col>10</xdr:col>
      <xdr:colOff>165100</xdr:colOff>
      <xdr:row>97</xdr:row>
      <xdr:rowOff>84238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75365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80470</xdr:rowOff>
    </xdr:from>
    <xdr:to>
      <xdr:col>6</xdr:col>
      <xdr:colOff>38100</xdr:colOff>
      <xdr:row>97</xdr:row>
      <xdr:rowOff>10620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27147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146870</xdr:rowOff>
    </xdr:from>
    <xdr:to>
      <xdr:col>55</xdr:col>
      <xdr:colOff>0</xdr:colOff>
      <xdr:row>56</xdr:row>
      <xdr:rowOff>46942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76620"/>
          <a:ext cx="838200" cy="7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146870</xdr:rowOff>
    </xdr:from>
    <xdr:to>
      <xdr:col>50</xdr:col>
      <xdr:colOff>114300</xdr:colOff>
      <xdr:row>55</xdr:row>
      <xdr:rowOff>169098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76620"/>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169098</xdr:rowOff>
    </xdr:from>
    <xdr:to>
      <xdr:col>45</xdr:col>
      <xdr:colOff>177800</xdr:colOff>
      <xdr:row>56</xdr:row>
      <xdr:rowOff>35085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98848"/>
          <a:ext cx="8890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35085</xdr:rowOff>
    </xdr:from>
    <xdr:to>
      <xdr:col>41</xdr:col>
      <xdr:colOff>50800</xdr:colOff>
      <xdr:row>56</xdr:row>
      <xdr:rowOff>150444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36285"/>
          <a:ext cx="889000" cy="1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167592</xdr:rowOff>
    </xdr:from>
    <xdr:to>
      <xdr:col>55</xdr:col>
      <xdr:colOff>50800</xdr:colOff>
      <xdr:row>56</xdr:row>
      <xdr:rowOff>97742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19019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96070</xdr:rowOff>
    </xdr:from>
    <xdr:to>
      <xdr:col>50</xdr:col>
      <xdr:colOff>165100</xdr:colOff>
      <xdr:row>56</xdr:row>
      <xdr:rowOff>26220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42747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118298</xdr:rowOff>
    </xdr:from>
    <xdr:to>
      <xdr:col>46</xdr:col>
      <xdr:colOff>38100</xdr:colOff>
      <xdr:row>56</xdr:row>
      <xdr:rowOff>48448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64975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155735</xdr:rowOff>
    </xdr:from>
    <xdr:to>
      <xdr:col>41</xdr:col>
      <xdr:colOff>101600</xdr:colOff>
      <xdr:row>56</xdr:row>
      <xdr:rowOff>85885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99644</xdr:rowOff>
    </xdr:from>
    <xdr:to>
      <xdr:col>36</xdr:col>
      <xdr:colOff>165100</xdr:colOff>
      <xdr:row>57</xdr:row>
      <xdr:rowOff>29794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20921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26432</xdr:rowOff>
    </xdr:from>
    <xdr:to>
      <xdr:col>55</xdr:col>
      <xdr:colOff>0</xdr:colOff>
      <xdr:row>78</xdr:row>
      <xdr:rowOff>60190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9532"/>
          <a:ext cx="8382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22383</xdr:rowOff>
    </xdr:from>
    <xdr:to>
      <xdr:col>50</xdr:col>
      <xdr:colOff>114300</xdr:colOff>
      <xdr:row>78</xdr:row>
      <xdr:rowOff>26432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95483"/>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165522</xdr:rowOff>
    </xdr:from>
    <xdr:to>
      <xdr:col>45</xdr:col>
      <xdr:colOff>177800</xdr:colOff>
      <xdr:row>78</xdr:row>
      <xdr:rowOff>22383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67172"/>
          <a:ext cx="889000" cy="2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54324</xdr:rowOff>
    </xdr:from>
    <xdr:to>
      <xdr:col>41</xdr:col>
      <xdr:colOff>50800</xdr:colOff>
      <xdr:row>77</xdr:row>
      <xdr:rowOff>165522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55974"/>
          <a:ext cx="889000" cy="1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9390</xdr:rowOff>
    </xdr:from>
    <xdr:to>
      <xdr:col>55</xdr:col>
      <xdr:colOff>50800</xdr:colOff>
      <xdr:row>78</xdr:row>
      <xdr:rowOff>110990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32267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147082</xdr:rowOff>
    </xdr:from>
    <xdr:to>
      <xdr:col>50</xdr:col>
      <xdr:colOff>165100</xdr:colOff>
      <xdr:row>78</xdr:row>
      <xdr:rowOff>77232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93759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2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143033</xdr:rowOff>
    </xdr:from>
    <xdr:to>
      <xdr:col>46</xdr:col>
      <xdr:colOff>38100</xdr:colOff>
      <xdr:row>78</xdr:row>
      <xdr:rowOff>73183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114722</xdr:rowOff>
    </xdr:from>
    <xdr:to>
      <xdr:col>41</xdr:col>
      <xdr:colOff>101600</xdr:colOff>
      <xdr:row>78</xdr:row>
      <xdr:rowOff>44872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61399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3524</xdr:rowOff>
    </xdr:from>
    <xdr:to>
      <xdr:col>36</xdr:col>
      <xdr:colOff>165100</xdr:colOff>
      <xdr:row>77</xdr:row>
      <xdr:rowOff>105124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121651</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98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120114</xdr:rowOff>
    </xdr:from>
    <xdr:to>
      <xdr:col>55</xdr:col>
      <xdr:colOff>0</xdr:colOff>
      <xdr:row>96</xdr:row>
      <xdr:rowOff>125298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79314"/>
          <a:ext cx="838200" cy="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125298</xdr:rowOff>
    </xdr:from>
    <xdr:to>
      <xdr:col>50</xdr:col>
      <xdr:colOff>114300</xdr:colOff>
      <xdr:row>97</xdr:row>
      <xdr:rowOff>10348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84498"/>
          <a:ext cx="889000" cy="5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10348</xdr:rowOff>
    </xdr:from>
    <xdr:to>
      <xdr:col>45</xdr:col>
      <xdr:colOff>177800</xdr:colOff>
      <xdr:row>97</xdr:row>
      <xdr:rowOff>10433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40998"/>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10433</xdr:rowOff>
    </xdr:from>
    <xdr:to>
      <xdr:col>41</xdr:col>
      <xdr:colOff>50800</xdr:colOff>
      <xdr:row>97</xdr:row>
      <xdr:rowOff>67508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41083"/>
          <a:ext cx="889000" cy="5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69314</xdr:rowOff>
    </xdr:from>
    <xdr:to>
      <xdr:col>55</xdr:col>
      <xdr:colOff>50800</xdr:colOff>
      <xdr:row>96</xdr:row>
      <xdr:rowOff>170914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92191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74498</xdr:rowOff>
    </xdr:from>
    <xdr:to>
      <xdr:col>50</xdr:col>
      <xdr:colOff>165100</xdr:colOff>
      <xdr:row>97</xdr:row>
      <xdr:rowOff>4648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21175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0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130998</xdr:rowOff>
    </xdr:from>
    <xdr:to>
      <xdr:col>46</xdr:col>
      <xdr:colOff>38100</xdr:colOff>
      <xdr:row>97</xdr:row>
      <xdr:rowOff>61148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77675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131083</xdr:rowOff>
    </xdr:from>
    <xdr:to>
      <xdr:col>41</xdr:col>
      <xdr:colOff>101600</xdr:colOff>
      <xdr:row>97</xdr:row>
      <xdr:rowOff>61233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77760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16708</xdr:rowOff>
    </xdr:from>
    <xdr:to>
      <xdr:col>36</xdr:col>
      <xdr:colOff>165100</xdr:colOff>
      <xdr:row>97</xdr:row>
      <xdr:rowOff>118308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134835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137899</xdr:rowOff>
    </xdr:from>
    <xdr:to>
      <xdr:col>85</xdr:col>
      <xdr:colOff>127000</xdr:colOff>
      <xdr:row>37</xdr:row>
      <xdr:rowOff>142461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81549"/>
          <a:ext cx="8382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137899</xdr:rowOff>
    </xdr:from>
    <xdr:to>
      <xdr:col>81</xdr:col>
      <xdr:colOff>50800</xdr:colOff>
      <xdr:row>37</xdr:row>
      <xdr:rowOff>138223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81549"/>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138223</xdr:rowOff>
    </xdr:from>
    <xdr:to>
      <xdr:col>76</xdr:col>
      <xdr:colOff>114300</xdr:colOff>
      <xdr:row>37</xdr:row>
      <xdr:rowOff>138552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81873"/>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117923</xdr:rowOff>
    </xdr:from>
    <xdr:to>
      <xdr:col>71</xdr:col>
      <xdr:colOff>177800</xdr:colOff>
      <xdr:row>37</xdr:row>
      <xdr:rowOff>138552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6157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91661</xdr:rowOff>
    </xdr:from>
    <xdr:to>
      <xdr:col>85</xdr:col>
      <xdr:colOff>177800</xdr:colOff>
      <xdr:row>38</xdr:row>
      <xdr:rowOff>21811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87099</xdr:rowOff>
    </xdr:from>
    <xdr:to>
      <xdr:col>81</xdr:col>
      <xdr:colOff>101600</xdr:colOff>
      <xdr:row>38</xdr:row>
      <xdr:rowOff>17249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33776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87423</xdr:rowOff>
    </xdr:from>
    <xdr:to>
      <xdr:col>76</xdr:col>
      <xdr:colOff>165100</xdr:colOff>
      <xdr:row>38</xdr:row>
      <xdr:rowOff>17573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34100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87752</xdr:rowOff>
    </xdr:from>
    <xdr:to>
      <xdr:col>72</xdr:col>
      <xdr:colOff>38100</xdr:colOff>
      <xdr:row>38</xdr:row>
      <xdr:rowOff>17903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1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34429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67123</xdr:rowOff>
    </xdr:from>
    <xdr:to>
      <xdr:col>67</xdr:col>
      <xdr:colOff>101600</xdr:colOff>
      <xdr:row>37</xdr:row>
      <xdr:rowOff>168723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93337</xdr:rowOff>
    </xdr:from>
    <xdr:to>
      <xdr:col>85</xdr:col>
      <xdr:colOff>127000</xdr:colOff>
      <xdr:row>57</xdr:row>
      <xdr:rowOff>129684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65987"/>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129684</xdr:rowOff>
    </xdr:from>
    <xdr:to>
      <xdr:col>81</xdr:col>
      <xdr:colOff>50800</xdr:colOff>
      <xdr:row>57</xdr:row>
      <xdr:rowOff>160989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02334"/>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160989</xdr:rowOff>
    </xdr:from>
    <xdr:to>
      <xdr:col>76</xdr:col>
      <xdr:colOff>114300</xdr:colOff>
      <xdr:row>58</xdr:row>
      <xdr:rowOff>1420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33639"/>
          <a:ext cx="8890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115779</xdr:rowOff>
    </xdr:from>
    <xdr:to>
      <xdr:col>71</xdr:col>
      <xdr:colOff>177800</xdr:colOff>
      <xdr:row>58</xdr:row>
      <xdr:rowOff>1420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88429"/>
          <a:ext cx="889000" cy="5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42537</xdr:rowOff>
    </xdr:from>
    <xdr:to>
      <xdr:col>85</xdr:col>
      <xdr:colOff>177800</xdr:colOff>
      <xdr:row>57</xdr:row>
      <xdr:rowOff>144137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65414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6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78884</xdr:rowOff>
    </xdr:from>
    <xdr:to>
      <xdr:col>81</xdr:col>
      <xdr:colOff>101600</xdr:colOff>
      <xdr:row>58</xdr:row>
      <xdr:rowOff>9034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110189</xdr:rowOff>
    </xdr:from>
    <xdr:to>
      <xdr:col>76</xdr:col>
      <xdr:colOff>165100</xdr:colOff>
      <xdr:row>58</xdr:row>
      <xdr:rowOff>40339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122070</xdr:rowOff>
    </xdr:from>
    <xdr:to>
      <xdr:col>72</xdr:col>
      <xdr:colOff>38100</xdr:colOff>
      <xdr:row>58</xdr:row>
      <xdr:rowOff>52220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43347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64979</xdr:rowOff>
    </xdr:from>
    <xdr:to>
      <xdr:col>67</xdr:col>
      <xdr:colOff>101600</xdr:colOff>
      <xdr:row>57</xdr:row>
      <xdr:rowOff>166579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165167</xdr:rowOff>
    </xdr:from>
    <xdr:to>
      <xdr:col>85</xdr:col>
      <xdr:colOff>127000</xdr:colOff>
      <xdr:row>78</xdr:row>
      <xdr:rowOff>17528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66817"/>
          <a:ext cx="8382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165167</xdr:rowOff>
    </xdr:from>
    <xdr:to>
      <xdr:col>81</xdr:col>
      <xdr:colOff>50800</xdr:colOff>
      <xdr:row>78</xdr:row>
      <xdr:rowOff>20791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66817"/>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20791</xdr:rowOff>
    </xdr:from>
    <xdr:to>
      <xdr:col>76</xdr:col>
      <xdr:colOff>114300</xdr:colOff>
      <xdr:row>78</xdr:row>
      <xdr:rowOff>29615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93891"/>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170104</xdr:rowOff>
    </xdr:from>
    <xdr:to>
      <xdr:col>71</xdr:col>
      <xdr:colOff>177800</xdr:colOff>
      <xdr:row>78</xdr:row>
      <xdr:rowOff>29615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71754"/>
          <a:ext cx="8890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138178</xdr:rowOff>
    </xdr:from>
    <xdr:to>
      <xdr:col>85</xdr:col>
      <xdr:colOff>177800</xdr:colOff>
      <xdr:row>78</xdr:row>
      <xdr:rowOff>68328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97555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114367</xdr:rowOff>
    </xdr:from>
    <xdr:to>
      <xdr:col>81</xdr:col>
      <xdr:colOff>101600</xdr:colOff>
      <xdr:row>78</xdr:row>
      <xdr:rowOff>44517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61044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141441</xdr:rowOff>
    </xdr:from>
    <xdr:to>
      <xdr:col>76</xdr:col>
      <xdr:colOff>165100</xdr:colOff>
      <xdr:row>78</xdr:row>
      <xdr:rowOff>71591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62718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4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150265</xdr:rowOff>
    </xdr:from>
    <xdr:to>
      <xdr:col>72</xdr:col>
      <xdr:colOff>38100</xdr:colOff>
      <xdr:row>78</xdr:row>
      <xdr:rowOff>80415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96942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2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119304</xdr:rowOff>
    </xdr:from>
    <xdr:to>
      <xdr:col>67</xdr:col>
      <xdr:colOff>101600</xdr:colOff>
      <xdr:row>78</xdr:row>
      <xdr:rowOff>49454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65981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106502</xdr:rowOff>
    </xdr:from>
    <xdr:to>
      <xdr:col>85</xdr:col>
      <xdr:colOff>127000</xdr:colOff>
      <xdr:row>95</xdr:row>
      <xdr:rowOff>124715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94252"/>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106502</xdr:rowOff>
    </xdr:from>
    <xdr:to>
      <xdr:col>81</xdr:col>
      <xdr:colOff>50800</xdr:colOff>
      <xdr:row>95</xdr:row>
      <xdr:rowOff>148856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94252"/>
          <a:ext cx="8890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148856</xdr:rowOff>
    </xdr:from>
    <xdr:to>
      <xdr:col>76</xdr:col>
      <xdr:colOff>114300</xdr:colOff>
      <xdr:row>96</xdr:row>
      <xdr:rowOff>2203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36606"/>
          <a:ext cx="889000" cy="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2203</xdr:rowOff>
    </xdr:from>
    <xdr:to>
      <xdr:col>71</xdr:col>
      <xdr:colOff>177800</xdr:colOff>
      <xdr:row>96</xdr:row>
      <xdr:rowOff>24028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614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73915</xdr:rowOff>
    </xdr:from>
    <xdr:to>
      <xdr:col>85</xdr:col>
      <xdr:colOff>177800</xdr:colOff>
      <xdr:row>96</xdr:row>
      <xdr:rowOff>4065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52342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55702</xdr:rowOff>
    </xdr:from>
    <xdr:to>
      <xdr:col>81</xdr:col>
      <xdr:colOff>101600</xdr:colOff>
      <xdr:row>95</xdr:row>
      <xdr:rowOff>157302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98056</xdr:rowOff>
    </xdr:from>
    <xdr:to>
      <xdr:col>76</xdr:col>
      <xdr:colOff>165100</xdr:colOff>
      <xdr:row>96</xdr:row>
      <xdr:rowOff>28206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19333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122853</xdr:rowOff>
    </xdr:from>
    <xdr:to>
      <xdr:col>72</xdr:col>
      <xdr:colOff>38100</xdr:colOff>
      <xdr:row>96</xdr:row>
      <xdr:rowOff>53003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44130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144678</xdr:rowOff>
    </xdr:from>
    <xdr:to>
      <xdr:col>67</xdr:col>
      <xdr:colOff>101600</xdr:colOff>
      <xdr:row>96</xdr:row>
      <xdr:rowOff>74828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65955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民生費について、昨年に比べ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％増えており、類似団体平均よりも大きな数値となっている。要因としては、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箇所に配置している保育所に係る人件費、さらには各施設の老朽化による維持修繕等が原因として挙げられる。人口減少の中で、保育所のあり方について検討を重ねていく。</a:t>
          </a:r>
        </a:p>
        <a:p>
          <a:r>
            <a:rPr kumimoji="1" lang="ja-JP" altLang="en-US" sz="1300">
              <a:latin typeface="ＭＳ Ｐゴシック" panose="020B0600070205080204" pitchFamily="50" charset="-128"/>
              <a:ea typeface="ＭＳ Ｐゴシック" panose="020B0600070205080204" pitchFamily="50" charset="-128"/>
            </a:rPr>
            <a:t>土木費が住民一人当たり</a:t>
          </a:r>
          <a:r>
            <a:rPr kumimoji="1" lang="en-US" altLang="ja-JP" sz="1300">
              <a:latin typeface="ＭＳ Ｐゴシック" panose="020B0600070205080204" pitchFamily="50" charset="-128"/>
              <a:ea typeface="ＭＳ Ｐゴシック" panose="020B0600070205080204" pitchFamily="50" charset="-128"/>
            </a:rPr>
            <a:t>158,568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52,503</a:t>
          </a:r>
          <a:r>
            <a:rPr kumimoji="1" lang="ja-JP" altLang="en-US" sz="1300">
              <a:latin typeface="ＭＳ Ｐゴシック" panose="020B0600070205080204" pitchFamily="50" charset="-128"/>
              <a:ea typeface="ＭＳ Ｐゴシック" panose="020B0600070205080204" pitchFamily="50" charset="-128"/>
            </a:rPr>
            <a:t>円多くなっている。当村は橋梁が</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橋以上有しており、その維持管理に多大な費用がかかっている。</a:t>
          </a:r>
        </a:p>
        <a:p>
          <a:r>
            <a:rPr kumimoji="1" lang="ja-JP" altLang="en-US" sz="1300">
              <a:latin typeface="ＭＳ Ｐゴシック" panose="020B0600070205080204" pitchFamily="50" charset="-128"/>
              <a:ea typeface="ＭＳ Ｐゴシック" panose="020B0600070205080204" pitchFamily="50" charset="-128"/>
            </a:rPr>
            <a:t>その他、商工費については類似団体平均比べて</a:t>
          </a:r>
          <a:r>
            <a:rPr kumimoji="1" lang="en-US" altLang="ja-JP" sz="1300">
              <a:latin typeface="ＭＳ Ｐゴシック" panose="020B0600070205080204" pitchFamily="50" charset="-128"/>
              <a:ea typeface="ＭＳ Ｐゴシック" panose="020B0600070205080204" pitchFamily="50" charset="-128"/>
            </a:rPr>
            <a:t>29,623</a:t>
          </a:r>
          <a:r>
            <a:rPr kumimoji="1" lang="ja-JP" altLang="en-US" sz="1300">
              <a:latin typeface="ＭＳ Ｐゴシック" panose="020B0600070205080204" pitchFamily="50" charset="-128"/>
              <a:ea typeface="ＭＳ Ｐゴシック" panose="020B0600070205080204" pitchFamily="50" charset="-128"/>
            </a:rPr>
            <a:t>円多くなっているが、これは当村の主要産業である観光事業の充実を図るため、重点的に取り組んできたことによるものである。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前年よりも経費を抑えた点もあるが、今後、人口減少や物価高への対応が必要となるため、優先順位をつけながらコスト削減に努めていく。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長野県阿智村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標準財政規模比における財政調整基金残高は、令和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年度において取り崩しを行い、実質単年度収支は▲</a:t>
          </a:r>
          <a:r>
            <a:rPr kumimoji="1" lang="en-US" altLang="ja-JP" sz="1400">
              <a:latin typeface="ＭＳ ゴシック" pitchFamily="49" charset="-128"/>
              <a:ea typeface="ＭＳ ゴシック" pitchFamily="49" charset="-128"/>
            </a:rPr>
            <a:t>4.11</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マイナスとなった。今後も公園整備等、大型事業が控えており、厳しい財政状況が続くことが見込まれる。事務事業の見直しや施設の集約化など歳出の合理化等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長野県阿智村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一般会計、特別会計及び事業会計において赤字の事業はなく、健全な財政運営が行われているといえる。今後変化する情勢にも柔軟に対応し、健全な行財政運営に努める。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R1" zoomScale="85" zoomScaleNormal="85" workbookViewId="0">
      <selection activeCell="BY34" sqref="BY34:CM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6781060</v>
      </c>
      <c r="BO4" s="436"/>
      <c r="BP4" s="436"/>
      <c r="BQ4" s="436"/>
      <c r="BR4" s="436"/>
      <c r="BS4" s="436"/>
      <c r="BT4" s="436"/>
      <c r="BU4" s="437"/>
      <c r="BV4" s="435">
        <v>6592453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6.9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6415164</v>
      </c>
      <c r="BO5" s="407"/>
      <c r="BP5" s="407"/>
      <c r="BQ5" s="407"/>
      <c r="BR5" s="407"/>
      <c r="BS5" s="407"/>
      <c r="BT5" s="407"/>
      <c r="BU5" s="408"/>
      <c r="BV5" s="406">
        <v>6181794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v>
      </c>
      <c r="CU5" s="404"/>
      <c r="CV5" s="404"/>
      <c r="CW5" s="404"/>
      <c r="CX5" s="404"/>
      <c r="CY5" s="404"/>
      <c r="CZ5" s="404"/>
      <c r="DA5" s="405"/>
      <c r="DB5" s="403">
        <v>81.3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365896</v>
      </c>
      <c r="BO6" s="407"/>
      <c r="BP6" s="407"/>
      <c r="BQ6" s="407"/>
      <c r="BR6" s="407"/>
      <c r="BS6" s="407"/>
      <c r="BT6" s="407"/>
      <c r="BU6" s="408"/>
      <c r="BV6" s="406">
        <v>410659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83.1</v>
      </c>
      <c r="CU6" s="550"/>
      <c r="CV6" s="550"/>
      <c r="CW6" s="550"/>
      <c r="CX6" s="550"/>
      <c r="CY6" s="550"/>
      <c r="CZ6" s="550"/>
      <c r="DA6" s="551"/>
      <c r="DB6" s="549">
        <v>81.599999999999994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112667</v>
      </c>
      <c r="BO7" s="407"/>
      <c r="BP7" s="407"/>
      <c r="BQ7" s="407"/>
      <c r="BR7" s="407"/>
      <c r="BS7" s="407"/>
      <c r="BT7" s="407"/>
      <c r="BU7" s="408"/>
      <c r="BV7" s="406">
        <v>151810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3802670</v>
      </c>
      <c r="CU7" s="407"/>
      <c r="CV7" s="407"/>
      <c r="CW7" s="407"/>
      <c r="CX7" s="407"/>
      <c r="CY7" s="407"/>
      <c r="CZ7" s="407"/>
      <c r="DA7" s="408"/>
      <c r="DB7" s="406">
        <v>3737100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253229</v>
      </c>
      <c r="BO8" s="407"/>
      <c r="BP8" s="407"/>
      <c r="BQ8" s="407"/>
      <c r="BR8" s="407"/>
      <c r="BS8" s="407"/>
      <c r="BT8" s="407"/>
      <c r="BU8" s="408"/>
      <c r="BV8" s="406">
        <v>258849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0.25</v>
      </c>
      <c r="CU8" s="510"/>
      <c r="CV8" s="510"/>
      <c r="CW8" s="510"/>
      <c r="CX8" s="510"/>
      <c r="CY8" s="510"/>
      <c r="CZ8" s="510"/>
      <c r="DA8" s="511"/>
      <c r="DB8" s="509">
        <v>0.23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6068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-5620</v>
      </c>
      <c r="BO9" s="407"/>
      <c r="BP9" s="407"/>
      <c r="BQ9" s="407"/>
      <c r="BR9" s="407"/>
      <c r="BS9" s="407"/>
      <c r="BT9" s="407"/>
      <c r="BU9" s="408"/>
      <c r="BV9" s="406">
        <v>-28576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8.6999999999999993</v>
      </c>
      <c r="CU9" s="404"/>
      <c r="CV9" s="404"/>
      <c r="CW9" s="404"/>
      <c r="CX9" s="404"/>
      <c r="CY9" s="404"/>
      <c r="CZ9" s="404"/>
      <c r="DA9" s="405"/>
      <c r="DB9" s="403">
        <v>9.1999999999999993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6538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142880</v>
      </c>
      <c r="BO10" s="407"/>
      <c r="BP10" s="407"/>
      <c r="BQ10" s="407"/>
      <c r="BR10" s="407"/>
      <c r="BS10" s="407"/>
      <c r="BT10" s="407"/>
      <c r="BU10" s="408"/>
      <c r="BV10" s="406">
        <v>157131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5941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293406</v>
      </c>
      <c r="BO12" s="407"/>
      <c r="BP12" s="407"/>
      <c r="BQ12" s="407"/>
      <c r="BR12" s="407"/>
      <c r="BS12" s="407"/>
      <c r="BT12" s="407"/>
      <c r="BU12" s="408"/>
      <c r="BV12" s="406">
        <v>331917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5721</v>
      </c>
      <c r="S13" s="494"/>
      <c r="T13" s="494"/>
      <c r="U13" s="494"/>
      <c r="V13" s="495"/>
      <c r="W13" s="496" t="s">
        <v>131</v>
      </c>
      <c r="X13" s="392"/>
      <c r="Y13" s="392"/>
      <c r="Z13" s="392"/>
      <c r="AA13" s="392"/>
      <c r="AB13" s="393"/>
      <c r="AC13" s="359">
        <v>464</v>
      </c>
      <c r="AD13" s="360"/>
      <c r="AE13" s="360"/>
      <c r="AF13" s="360"/>
      <c r="AG13" s="361"/>
      <c r="AH13" s="359">
        <v>513</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-156146</v>
      </c>
      <c r="BO13" s="407"/>
      <c r="BP13" s="407"/>
      <c r="BQ13" s="407"/>
      <c r="BR13" s="407"/>
      <c r="BS13" s="407"/>
      <c r="BT13" s="407"/>
      <c r="BU13" s="408"/>
      <c r="BV13" s="406">
        <v>-203362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2.2000000000000002</v>
      </c>
      <c r="CU13" s="404"/>
      <c r="CV13" s="404"/>
      <c r="CW13" s="404"/>
      <c r="CX13" s="404"/>
      <c r="CY13" s="404"/>
      <c r="CZ13" s="404"/>
      <c r="DA13" s="405"/>
      <c r="DB13" s="403">
        <v>1.6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5989</v>
      </c>
      <c r="S14" s="494"/>
      <c r="T14" s="494"/>
      <c r="U14" s="494"/>
      <c r="V14" s="495"/>
      <c r="W14" s="497"/>
      <c r="X14" s="395"/>
      <c r="Y14" s="395"/>
      <c r="Z14" s="395"/>
      <c r="AA14" s="395"/>
      <c r="AB14" s="396"/>
      <c r="AC14" s="486">
        <v>13.9</v>
      </c>
      <c r="AD14" s="487"/>
      <c r="AE14" s="487"/>
      <c r="AF14" s="487"/>
      <c r="AG14" s="488"/>
      <c r="AH14" s="486">
        <v>14.6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5812</v>
      </c>
      <c r="S15" s="494"/>
      <c r="T15" s="494"/>
      <c r="U15" s="494"/>
      <c r="V15" s="495"/>
      <c r="W15" s="496" t="s">
        <v>137</v>
      </c>
      <c r="X15" s="392"/>
      <c r="Y15" s="392"/>
      <c r="Z15" s="392"/>
      <c r="AA15" s="392"/>
      <c r="AB15" s="393"/>
      <c r="AC15" s="359">
        <v>919</v>
      </c>
      <c r="AD15" s="360"/>
      <c r="AE15" s="360"/>
      <c r="AF15" s="360"/>
      <c r="AG15" s="361"/>
      <c r="AH15" s="359">
        <v>991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921785</v>
      </c>
      <c r="BO15" s="436"/>
      <c r="BP15" s="436"/>
      <c r="BQ15" s="436"/>
      <c r="BR15" s="436"/>
      <c r="BS15" s="436"/>
      <c r="BT15" s="436"/>
      <c r="BU15" s="437"/>
      <c r="BV15" s="435">
        <v>861512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27.5</v>
      </c>
      <c r="AD16" s="487"/>
      <c r="AE16" s="487"/>
      <c r="AF16" s="487"/>
      <c r="AG16" s="488"/>
      <c r="AH16" s="486">
        <v>28.2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3567168</v>
      </c>
      <c r="BO16" s="407"/>
      <c r="BP16" s="407"/>
      <c r="BQ16" s="407"/>
      <c r="BR16" s="407"/>
      <c r="BS16" s="407"/>
      <c r="BT16" s="407"/>
      <c r="BU16" s="408"/>
      <c r="BV16" s="406">
        <v>3513527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1957</v>
      </c>
      <c r="AD17" s="360"/>
      <c r="AE17" s="360"/>
      <c r="AF17" s="360"/>
      <c r="AG17" s="361"/>
      <c r="AH17" s="359">
        <v>2005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1147252</v>
      </c>
      <c r="BO17" s="407"/>
      <c r="BP17" s="407"/>
      <c r="BQ17" s="407"/>
      <c r="BR17" s="407"/>
      <c r="BS17" s="407"/>
      <c r="BT17" s="407"/>
      <c r="BU17" s="408"/>
      <c r="BV17" s="406">
        <v>1069435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214.43</v>
      </c>
      <c r="M18" s="459"/>
      <c r="N18" s="459"/>
      <c r="O18" s="459"/>
      <c r="P18" s="459"/>
      <c r="Q18" s="459"/>
      <c r="R18" s="460"/>
      <c r="S18" s="460"/>
      <c r="T18" s="460"/>
      <c r="U18" s="460"/>
      <c r="V18" s="461"/>
      <c r="W18" s="477"/>
      <c r="X18" s="478"/>
      <c r="Y18" s="478"/>
      <c r="Z18" s="478"/>
      <c r="AA18" s="478"/>
      <c r="AB18" s="502"/>
      <c r="AC18" s="376">
        <v>58.6</v>
      </c>
      <c r="AD18" s="377"/>
      <c r="AE18" s="377"/>
      <c r="AF18" s="377"/>
      <c r="AG18" s="462"/>
      <c r="AH18" s="376">
        <v>57.1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3199534</v>
      </c>
      <c r="BO18" s="407"/>
      <c r="BP18" s="407"/>
      <c r="BQ18" s="407"/>
      <c r="BR18" s="407"/>
      <c r="BS18" s="407"/>
      <c r="BT18" s="407"/>
      <c r="BU18" s="408"/>
      <c r="BV18" s="406">
        <v>3081038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4966840</v>
      </c>
      <c r="BO19" s="407"/>
      <c r="BP19" s="407"/>
      <c r="BQ19" s="407"/>
      <c r="BR19" s="407"/>
      <c r="BS19" s="407"/>
      <c r="BT19" s="407"/>
      <c r="BU19" s="408"/>
      <c r="BV19" s="406">
        <v>4909483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2152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2448112</v>
      </c>
      <c r="BO22" s="436"/>
      <c r="BP22" s="436"/>
      <c r="BQ22" s="436"/>
      <c r="BR22" s="436"/>
      <c r="BS22" s="436"/>
      <c r="BT22" s="436"/>
      <c r="BU22" s="437"/>
      <c r="BV22" s="435">
        <v>2582172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1086938</v>
      </c>
      <c r="BO23" s="407"/>
      <c r="BP23" s="407"/>
      <c r="BQ23" s="407"/>
      <c r="BR23" s="407"/>
      <c r="BS23" s="407"/>
      <c r="BT23" s="407"/>
      <c r="BU23" s="408"/>
      <c r="BV23" s="406">
        <v>1106811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6460</v>
      </c>
      <c r="R24" s="360"/>
      <c r="S24" s="360"/>
      <c r="T24" s="360"/>
      <c r="U24" s="360"/>
      <c r="V24" s="361"/>
      <c r="W24" s="449"/>
      <c r="X24" s="386"/>
      <c r="Y24" s="387"/>
      <c r="Z24" s="362" t="s">
        <v>162</v>
      </c>
      <c r="AA24" s="363"/>
      <c r="AB24" s="363"/>
      <c r="AC24" s="363"/>
      <c r="AD24" s="363"/>
      <c r="AE24" s="363"/>
      <c r="AF24" s="363"/>
      <c r="AG24" s="364"/>
      <c r="AH24" s="359">
        <v>92</v>
      </c>
      <c r="AI24" s="360"/>
      <c r="AJ24" s="360"/>
      <c r="AK24" s="360"/>
      <c r="AL24" s="361"/>
      <c r="AM24" s="359">
        <v>269192</v>
      </c>
      <c r="AN24" s="360"/>
      <c r="AO24" s="360"/>
      <c r="AP24" s="360"/>
      <c r="AQ24" s="360"/>
      <c r="AR24" s="361"/>
      <c r="AS24" s="359">
        <v>2926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2279787</v>
      </c>
      <c r="BO24" s="407"/>
      <c r="BP24" s="407"/>
      <c r="BQ24" s="407"/>
      <c r="BR24" s="407"/>
      <c r="BS24" s="407"/>
      <c r="BT24" s="407"/>
      <c r="BU24" s="408"/>
      <c r="BV24" s="406">
        <v>2400594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5810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126026</v>
      </c>
      <c r="BO25" s="436"/>
      <c r="BP25" s="436"/>
      <c r="BQ25" s="436"/>
      <c r="BR25" s="436"/>
      <c r="BS25" s="436"/>
      <c r="BT25" s="436"/>
      <c r="BU25" s="437"/>
      <c r="BV25" s="435">
        <v>70091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5040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2830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387449</v>
      </c>
      <c r="BO27" s="441"/>
      <c r="BP27" s="441"/>
      <c r="BQ27" s="441"/>
      <c r="BR27" s="441"/>
      <c r="BS27" s="441"/>
      <c r="BT27" s="441"/>
      <c r="BU27" s="442"/>
      <c r="BV27" s="440">
        <v>405826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2080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2739957</v>
      </c>
      <c r="BO28" s="436"/>
      <c r="BP28" s="436"/>
      <c r="BQ28" s="436"/>
      <c r="BR28" s="436"/>
      <c r="BS28" s="436"/>
      <c r="BT28" s="436"/>
      <c r="BU28" s="437"/>
      <c r="BV28" s="435">
        <v>2890483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1760</v>
      </c>
      <c r="R29" s="360"/>
      <c r="S29" s="360"/>
      <c r="T29" s="360"/>
      <c r="U29" s="360"/>
      <c r="V29" s="361"/>
      <c r="W29" s="450"/>
      <c r="X29" s="451"/>
      <c r="Y29" s="452"/>
      <c r="Z29" s="362" t="s">
        <v>177</v>
      </c>
      <c r="AA29" s="363"/>
      <c r="AB29" s="363"/>
      <c r="AC29" s="363"/>
      <c r="AD29" s="363"/>
      <c r="AE29" s="363"/>
      <c r="AF29" s="363"/>
      <c r="AG29" s="364"/>
      <c r="AH29" s="359">
        <v>92</v>
      </c>
      <c r="AI29" s="360"/>
      <c r="AJ29" s="360"/>
      <c r="AK29" s="360"/>
      <c r="AL29" s="361"/>
      <c r="AM29" s="359">
        <v>269192</v>
      </c>
      <c r="AN29" s="360"/>
      <c r="AO29" s="360"/>
      <c r="AP29" s="360"/>
      <c r="AQ29" s="360"/>
      <c r="AR29" s="361"/>
      <c r="AS29" s="359">
        <v>2926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538733</v>
      </c>
      <c r="BO29" s="407"/>
      <c r="BP29" s="407"/>
      <c r="BQ29" s="407"/>
      <c r="BR29" s="407"/>
      <c r="BS29" s="407"/>
      <c r="BT29" s="407"/>
      <c r="BU29" s="408"/>
      <c r="BV29" s="406">
        <v>517234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2772481</v>
      </c>
      <c r="BO30" s="441"/>
      <c r="BP30" s="441"/>
      <c r="BQ30" s="441"/>
      <c r="BR30" s="441"/>
      <c r="BS30" s="441"/>
      <c r="BT30" s="441"/>
      <c r="BU30" s="442"/>
      <c r="BV30" s="440">
        <v>2836402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南信州広域連合（一般会計）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南信州広域連合（広域振興基金特別会計）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南信州広域連合（広域消防特別会計）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南信州広域連合（稲葉クリーンセンター特別会計）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下伊那郡西部衛生施設組合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長野県後期高齢者医療広域連合（一般会計）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長野県後期高齢者医療広域連合（後期高齢者医療事業会計）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長野県市町村自治振興組合（一般会計）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長野県市町村総合事務組合（一般会計）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長野県市町村総合事務組合（非常勤職員公務災害補償特別会計）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gSrIQZcqo+H8OiUFcOzz5qoK37Mfx0IR7Eb5oibxfV9OhSBEp+fLKXwcsIdAIRsKj9+Dfn7VX4qNwEzrGlYFVQ==" saltValue="9An/3thI/4I1OnYPr/9X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6.7</v>
      </c>
      <c r="G34" s="33">
        <v>7.47</v>
      </c>
      <c r="H34" s="33">
        <v>7.82</v>
      </c>
      <c r="I34" s="33">
        <v>6.92</v>
      </c>
      <c r="J34" s="34">
        <v>6.65</v>
      </c>
      <c r="K34" s="22"/>
      <c r="L34" s="22"/>
      <c r="M34" s="22"/>
      <c r="N34" s="22"/>
      <c r="O34" s="22"/>
      <c r="P34" s="22"/>
    </row>
    <row r="35" spans="1:16" ht="39" customHeight="1" x14ac:dyDescent="0.15">
      <c r="A35" s="22"/>
      <c r="B35" s="35"/>
      <c r="C35" s="1132" t="s">
        <v>533</v>
      </c>
      <c r="D35" s="1132"/>
      <c r="E35" s="1133"/>
      <c r="F35" s="36">
        <v>1.92</v>
      </c>
      <c r="G35" s="37">
        <v>3.38</v>
      </c>
      <c r="H35" s="37">
        <v>4.96</v>
      </c>
      <c r="I35" s="37">
        <v>4.3600000000000003</v>
      </c>
      <c r="J35" s="38">
        <v>3.18</v>
      </c>
      <c r="K35" s="22"/>
      <c r="L35" s="22"/>
      <c r="M35" s="22"/>
      <c r="N35" s="22"/>
      <c r="O35" s="22"/>
      <c r="P35" s="22"/>
    </row>
    <row r="36" spans="1:16" ht="39" customHeight="1" x14ac:dyDescent="0.15">
      <c r="A36" s="22"/>
      <c r="B36" s="35"/>
      <c r="C36" s="1132" t="s">
        <v>534</v>
      </c>
      <c r="D36" s="1132"/>
      <c r="E36" s="1133"/>
      <c r="F36" s="36">
        <v>0.33</v>
      </c>
      <c r="G36" s="37">
        <v>0.82</v>
      </c>
      <c r="H36" s="37">
        <v>0.73</v>
      </c>
      <c r="I36" s="37">
        <v>0.86</v>
      </c>
      <c r="J36" s="38">
        <v>1.05</v>
      </c>
      <c r="K36" s="22"/>
      <c r="L36" s="22"/>
      <c r="M36" s="22"/>
      <c r="N36" s="22"/>
      <c r="O36" s="22"/>
      <c r="P36" s="22"/>
    </row>
    <row r="37" spans="1:16" ht="39" customHeight="1" x14ac:dyDescent="0.15">
      <c r="A37" s="22"/>
      <c r="B37" s="35"/>
      <c r="C37" s="1132" t="s">
        <v>535</v>
      </c>
      <c r="D37" s="1132"/>
      <c r="E37" s="1133"/>
      <c r="F37" s="36" t="s">
        <v>485</v>
      </c>
      <c r="G37" s="37" t="s">
        <v>485</v>
      </c>
      <c r="H37" s="37">
        <v>0.65</v>
      </c>
      <c r="I37" s="37">
        <v>1.03</v>
      </c>
      <c r="J37" s="38">
        <v>0.67</v>
      </c>
      <c r="K37" s="22"/>
      <c r="L37" s="22"/>
      <c r="M37" s="22"/>
      <c r="N37" s="22"/>
      <c r="O37" s="22"/>
      <c r="P37" s="22"/>
    </row>
    <row r="38" spans="1:16" ht="39" customHeight="1" x14ac:dyDescent="0.15">
      <c r="A38" s="22"/>
      <c r="B38" s="35"/>
      <c r="C38" s="1132" t="s">
        <v>536</v>
      </c>
      <c r="D38" s="1132"/>
      <c r="E38" s="1133"/>
      <c r="F38" s="36">
        <v>0.6</v>
      </c>
      <c r="G38" s="37">
        <v>0.28999999999999998</v>
      </c>
      <c r="H38" s="37">
        <v>0.76</v>
      </c>
      <c r="I38" s="37">
        <v>0.37</v>
      </c>
      <c r="J38" s="38">
        <v>0.46</v>
      </c>
      <c r="K38" s="22"/>
      <c r="L38" s="22"/>
      <c r="M38" s="22"/>
      <c r="N38" s="22"/>
      <c r="O38" s="22"/>
      <c r="P38" s="22"/>
    </row>
    <row r="39" spans="1:16" ht="39" customHeight="1" x14ac:dyDescent="0.15">
      <c r="A39" s="22"/>
      <c r="B39" s="35"/>
      <c r="C39" s="1132" t="s">
        <v>537</v>
      </c>
      <c r="D39" s="1132"/>
      <c r="E39" s="1133"/>
      <c r="F39" s="36">
        <v>0.03</v>
      </c>
      <c r="G39" s="37">
        <v>0.01</v>
      </c>
      <c r="H39" s="37">
        <v>0.01</v>
      </c>
      <c r="I39" s="37">
        <v>0.01</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539</v>
      </c>
      <c r="D43" s="1134"/>
      <c r="E43" s="1135"/>
      <c r="F43" s="41">
        <v>0.44</v>
      </c>
      <c r="G43" s="42">
        <v>0.31</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kQV3Pgoq6hKxXHj8XWcMYeGz5bCxEK3yXRcs2Y4FLJOyheo1UVlay15vRA6lYZkOHAVa1Vl6wWMiHVA2UC+A==" saltValue="db+GICE6llbvOEpdpS1Q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A58" sqref="A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379</v>
      </c>
      <c r="L45" s="58">
        <v>404</v>
      </c>
      <c r="M45" s="58">
        <v>430</v>
      </c>
      <c r="N45" s="58">
        <v>470</v>
      </c>
      <c r="O45" s="59">
        <v>448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246</v>
      </c>
      <c r="L48" s="62">
        <v>240</v>
      </c>
      <c r="M48" s="62">
        <v>222</v>
      </c>
      <c r="N48" s="62">
        <v>244</v>
      </c>
      <c r="O48" s="63">
        <v>232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13</v>
      </c>
      <c r="M49" s="62">
        <v>13</v>
      </c>
      <c r="N49" s="62">
        <v>13</v>
      </c>
      <c r="O49" s="63">
        <v>12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630</v>
      </c>
      <c r="L52" s="62">
        <v>622</v>
      </c>
      <c r="M52" s="62">
        <v>633</v>
      </c>
      <c r="N52" s="62">
        <v>642</v>
      </c>
      <c r="O52" s="63">
        <v>602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v>
      </c>
      <c r="L53" s="67">
        <v>35</v>
      </c>
      <c r="M53" s="67">
        <v>32</v>
      </c>
      <c r="N53" s="67">
        <v>85</v>
      </c>
      <c r="O53" s="68">
        <v>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566</v>
      </c>
      <c r="L58" s="82" t="s">
        <v>566</v>
      </c>
      <c r="M58" s="82" t="s">
        <v>566</v>
      </c>
      <c r="N58" s="82" t="s">
        <v>566</v>
      </c>
      <c r="O58" s="83" t="s">
        <v>566</v>
      </c>
    </row>
    <row r="59" spans="1:21" ht="31.5" customHeight="1" x14ac:dyDescent="0.15">
      <c r="B59" s="1148"/>
      <c r="C59" s="1149"/>
      <c r="D59" s="1155" t="s">
        <v>26</v>
      </c>
      <c r="E59" s="1156"/>
      <c r="F59" s="1156"/>
      <c r="G59" s="1156"/>
      <c r="H59" s="1156"/>
      <c r="I59" s="1156"/>
      <c r="J59" s="1157"/>
      <c r="K59" s="84" t="s">
        <v>566</v>
      </c>
      <c r="L59" s="85" t="s">
        <v>566</v>
      </c>
      <c r="M59" s="85" t="s">
        <v>566</v>
      </c>
      <c r="N59" s="85" t="s">
        <v>566</v>
      </c>
      <c r="O59" s="86" t="s">
        <v>566</v>
      </c>
    </row>
    <row r="60" spans="1:21" ht="31.5" customHeight="1" thickBot="1" x14ac:dyDescent="0.2">
      <c r="B60" s="1150"/>
      <c r="C60" s="1151"/>
      <c r="D60" s="1158" t="s">
        <v>27</v>
      </c>
      <c r="E60" s="1159"/>
      <c r="F60" s="1159"/>
      <c r="G60" s="1159"/>
      <c r="H60" s="1159"/>
      <c r="I60" s="1159"/>
      <c r="J60" s="1160"/>
      <c r="K60" s="87" t="s">
        <v>566</v>
      </c>
      <c r="L60" s="88" t="s">
        <v>566</v>
      </c>
      <c r="M60" s="88" t="s">
        <v>566</v>
      </c>
      <c r="N60" s="88" t="s">
        <v>566</v>
      </c>
      <c r="O60" s="89" t="s">
        <v>566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mWmKCP4svdnB9a3fr2Hm0fpxPEe2wTQa1BGhvSst57rjyXD0w4YSVKuuS0nh1paQ7Iz9gkqy1smhUMU8y76Q==" saltValue="wFa6KPGytCV6N7bMYGK4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3057</v>
      </c>
      <c r="J41" s="331">
        <v>3060</v>
      </c>
      <c r="K41" s="331">
        <v>2899</v>
      </c>
      <c r="L41" s="331">
        <v>2662</v>
      </c>
      <c r="M41" s="332">
        <v>2512</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1760</v>
      </c>
      <c r="J43" s="334">
        <v>1641</v>
      </c>
      <c r="K43" s="334">
        <v>1461</v>
      </c>
      <c r="L43" s="334">
        <v>1276</v>
      </c>
      <c r="M43" s="335">
        <v>1142</v>
      </c>
    </row>
    <row r="44" spans="2:13" ht="27.75" customHeight="1" x14ac:dyDescent="0.15">
      <c r="B44" s="1171"/>
      <c r="C44" s="1172"/>
      <c r="D44" s="104"/>
      <c r="E44" s="1175" t="s">
        <v>34</v>
      </c>
      <c r="F44" s="1175"/>
      <c r="G44" s="1175"/>
      <c r="H44" s="1176"/>
      <c r="I44" s="333">
        <v>110</v>
      </c>
      <c r="J44" s="334">
        <v>101</v>
      </c>
      <c r="K44" s="334">
        <v>92</v>
      </c>
      <c r="L44" s="334">
        <v>90</v>
      </c>
      <c r="M44" s="335">
        <v>77</v>
      </c>
    </row>
    <row r="45" spans="2:13" ht="27.75" customHeight="1" x14ac:dyDescent="0.15">
      <c r="B45" s="1171"/>
      <c r="C45" s="1172"/>
      <c r="D45" s="104"/>
      <c r="E45" s="1175" t="s">
        <v>35</v>
      </c>
      <c r="F45" s="1175"/>
      <c r="G45" s="1175"/>
      <c r="H45" s="1176"/>
      <c r="I45" s="333">
        <v>1033</v>
      </c>
      <c r="J45" s="334">
        <v>988</v>
      </c>
      <c r="K45" s="334">
        <v>902</v>
      </c>
      <c r="L45" s="334">
        <v>538</v>
      </c>
      <c r="M45" s="335">
        <v>569</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6036</v>
      </c>
      <c r="J50" s="334">
        <v>6147</v>
      </c>
      <c r="K50" s="334">
        <v>6255</v>
      </c>
      <c r="L50" s="334">
        <v>5951</v>
      </c>
      <c r="M50" s="335">
        <v>5759</v>
      </c>
    </row>
    <row r="51" spans="2:13" ht="27.75" customHeight="1" x14ac:dyDescent="0.15">
      <c r="B51" s="1171"/>
      <c r="C51" s="1172"/>
      <c r="D51" s="104"/>
      <c r="E51" s="1175" t="s">
        <v>42</v>
      </c>
      <c r="F51" s="1175"/>
      <c r="G51" s="1175"/>
      <c r="H51" s="1176"/>
      <c r="I51" s="333">
        <v>14</v>
      </c>
      <c r="J51" s="334">
        <v>9</v>
      </c>
      <c r="K51" s="334">
        <v>5</v>
      </c>
      <c r="L51" s="334" t="s">
        <v>485</v>
      </c>
      <c r="M51" s="335" t="s">
        <v>485</v>
      </c>
    </row>
    <row r="52" spans="2:13" ht="27.75" customHeight="1" x14ac:dyDescent="0.15">
      <c r="B52" s="1173"/>
      <c r="C52" s="1174"/>
      <c r="D52" s="104"/>
      <c r="E52" s="1175" t="s">
        <v>43</v>
      </c>
      <c r="F52" s="1175"/>
      <c r="G52" s="1175"/>
      <c r="H52" s="1176"/>
      <c r="I52" s="333">
        <v>5643</v>
      </c>
      <c r="J52" s="334">
        <v>5454</v>
      </c>
      <c r="K52" s="334">
        <v>4862</v>
      </c>
      <c r="L52" s="334">
        <v>4611</v>
      </c>
      <c r="M52" s="335">
        <v>4161</v>
      </c>
    </row>
    <row r="53" spans="2:13" ht="27.75" customHeight="1" thickBot="1" x14ac:dyDescent="0.2">
      <c r="B53" s="1177" t="s">
        <v>19</v>
      </c>
      <c r="C53" s="1178"/>
      <c r="D53" s="108"/>
      <c r="E53" s="1179" t="s">
        <v>44</v>
      </c>
      <c r="F53" s="1179"/>
      <c r="G53" s="1179"/>
      <c r="H53" s="1180"/>
      <c r="I53" s="336">
        <v>-5733</v>
      </c>
      <c r="J53" s="337">
        <v>-5821</v>
      </c>
      <c r="K53" s="337">
        <v>-5767</v>
      </c>
      <c r="L53" s="337">
        <v>-5996</v>
      </c>
      <c r="M53" s="338">
        <v>-5619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vCV2niZPL8cuk6dH/BFblRPCuCjQzo6yjaNTqHKrEdI2EO+C5BhLCokajsPTrUKj6XyYPhICJ89zWVwAcxruA==" saltValue="S9aTOyXAliYfzJ3a5kkM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3" zoomScale="55" zoomScaleNormal="55"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3065</v>
      </c>
      <c r="G55" s="339">
        <v>2890</v>
      </c>
      <c r="H55" s="340">
        <v>2740</v>
      </c>
    </row>
    <row r="56" spans="2:8" ht="52.5" customHeight="1" x14ac:dyDescent="0.15">
      <c r="B56" s="120"/>
      <c r="C56" s="1198" t="s">
        <v>47</v>
      </c>
      <c r="D56" s="1198"/>
      <c r="E56" s="1199"/>
      <c r="F56" s="341">
        <v>500</v>
      </c>
      <c r="G56" s="341">
        <v>517</v>
      </c>
      <c r="H56" s="342">
        <v>539</v>
      </c>
    </row>
    <row r="57" spans="2:8" ht="53.25" customHeight="1" x14ac:dyDescent="0.15">
      <c r="B57" s="120"/>
      <c r="C57" s="1200" t="s">
        <v>48</v>
      </c>
      <c r="D57" s="1200"/>
      <c r="E57" s="1201"/>
      <c r="F57" s="343">
        <v>2903</v>
      </c>
      <c r="G57" s="343">
        <v>2836</v>
      </c>
      <c r="H57" s="344">
        <v>2772</v>
      </c>
    </row>
    <row r="58" spans="2:8" ht="45.75" customHeight="1" x14ac:dyDescent="0.15">
      <c r="B58" s="121"/>
      <c r="C58" s="1188" t="s">
        <v>545</v>
      </c>
      <c r="D58" s="1189"/>
      <c r="E58" s="1190"/>
      <c r="F58" s="345">
        <v>900</v>
      </c>
      <c r="G58" s="345">
        <v>900</v>
      </c>
      <c r="H58" s="346">
        <v>900</v>
      </c>
    </row>
    <row r="59" spans="2:8" ht="45.75" customHeight="1" x14ac:dyDescent="0.15">
      <c r="B59" s="121"/>
      <c r="C59" s="1188" t="s">
        <v>546</v>
      </c>
      <c r="D59" s="1189"/>
      <c r="E59" s="1190"/>
      <c r="F59" s="345">
        <v>775</v>
      </c>
      <c r="G59" s="345">
        <v>687</v>
      </c>
      <c r="H59" s="346">
        <v>597</v>
      </c>
    </row>
    <row r="60" spans="2:8" ht="45.75" customHeight="1" x14ac:dyDescent="0.15">
      <c r="B60" s="121"/>
      <c r="C60" s="1188" t="s">
        <v>547</v>
      </c>
      <c r="D60" s="1189"/>
      <c r="E60" s="1190"/>
      <c r="F60" s="345">
        <v>344</v>
      </c>
      <c r="G60" s="345">
        <v>344</v>
      </c>
      <c r="H60" s="346">
        <v>344</v>
      </c>
    </row>
    <row r="61" spans="2:8" ht="45.75" customHeight="1" x14ac:dyDescent="0.15">
      <c r="B61" s="121"/>
      <c r="C61" s="1188" t="s">
        <v>548</v>
      </c>
      <c r="D61" s="1189"/>
      <c r="E61" s="1190"/>
      <c r="F61" s="345">
        <v>326</v>
      </c>
      <c r="G61" s="345">
        <v>327</v>
      </c>
      <c r="H61" s="346">
        <v>327</v>
      </c>
    </row>
    <row r="62" spans="2:8" ht="45.75" customHeight="1" thickBot="1" x14ac:dyDescent="0.2">
      <c r="B62" s="122"/>
      <c r="C62" s="1191" t="s">
        <v>549</v>
      </c>
      <c r="D62" s="1192"/>
      <c r="E62" s="1193"/>
      <c r="F62" s="347">
        <v>171</v>
      </c>
      <c r="G62" s="347">
        <v>199</v>
      </c>
      <c r="H62" s="348">
        <v>238</v>
      </c>
    </row>
    <row r="63" spans="2:8" ht="52.5" customHeight="1" thickBot="1" x14ac:dyDescent="0.2">
      <c r="B63" s="123"/>
      <c r="C63" s="1194" t="s">
        <v>49</v>
      </c>
      <c r="D63" s="1194"/>
      <c r="E63" s="1195"/>
      <c r="F63" s="349">
        <v>6468</v>
      </c>
      <c r="G63" s="349">
        <v>6244</v>
      </c>
      <c r="H63" s="350">
        <v>6051</v>
      </c>
    </row>
    <row r="64" spans="2:8" x14ac:dyDescent="0.15"/>
  </sheetData>
  <sheetProtection algorithmName="SHA-512" hashValue="sGgzEP0mPFYYSTP17kxcy8Jy5rExyRh0MNV2JbhvPPPXnrcMXXW5uMoRpujk5gJFkOD0N8I/PybxW6zsLIu1fw==" saltValue="Ncti7wqY8qkNiJtD6RSJ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188859</v>
      </c>
      <c r="E3" s="142"/>
      <c r="F3" s="143">
        <v>126525</v>
      </c>
      <c r="G3" s="144"/>
      <c r="H3" s="145"/>
    </row>
    <row r="4" spans="1:8" x14ac:dyDescent="0.15">
      <c r="A4" s="146"/>
      <c r="B4" s="147"/>
      <c r="C4" s="148"/>
      <c r="D4" s="149">
        <v>89120</v>
      </c>
      <c r="E4" s="150"/>
      <c r="F4" s="151">
        <v>67052</v>
      </c>
      <c r="G4" s="152"/>
      <c r="H4" s="153"/>
    </row>
    <row r="5" spans="1:8" x14ac:dyDescent="0.15">
      <c r="A5" s="134" t="s">
        <v>518</v>
      </c>
      <c r="B5" s="139"/>
      <c r="C5" s="140"/>
      <c r="D5" s="141">
        <v>142604</v>
      </c>
      <c r="E5" s="142"/>
      <c r="F5" s="143">
        <v>122054</v>
      </c>
      <c r="G5" s="144"/>
      <c r="H5" s="145"/>
    </row>
    <row r="6" spans="1:8" x14ac:dyDescent="0.15">
      <c r="A6" s="146"/>
      <c r="B6" s="147"/>
      <c r="C6" s="148"/>
      <c r="D6" s="149">
        <v>95104</v>
      </c>
      <c r="E6" s="150"/>
      <c r="F6" s="151">
        <v>68298</v>
      </c>
      <c r="G6" s="152"/>
      <c r="H6" s="153"/>
    </row>
    <row r="7" spans="1:8" x14ac:dyDescent="0.15">
      <c r="A7" s="134" t="s">
        <v>519</v>
      </c>
      <c r="B7" s="139"/>
      <c r="C7" s="140"/>
      <c r="D7" s="141">
        <v>158859</v>
      </c>
      <c r="E7" s="142"/>
      <c r="F7" s="143">
        <v>111644</v>
      </c>
      <c r="G7" s="144"/>
      <c r="H7" s="145"/>
    </row>
    <row r="8" spans="1:8" x14ac:dyDescent="0.15">
      <c r="A8" s="146"/>
      <c r="B8" s="147"/>
      <c r="C8" s="148"/>
      <c r="D8" s="149">
        <v>110816</v>
      </c>
      <c r="E8" s="150"/>
      <c r="F8" s="151">
        <v>66606</v>
      </c>
      <c r="G8" s="152"/>
      <c r="H8" s="153"/>
    </row>
    <row r="9" spans="1:8" x14ac:dyDescent="0.15">
      <c r="A9" s="134" t="s">
        <v>520</v>
      </c>
      <c r="B9" s="139"/>
      <c r="C9" s="140"/>
      <c r="D9" s="141">
        <v>184007</v>
      </c>
      <c r="E9" s="142"/>
      <c r="F9" s="143">
        <v>127917</v>
      </c>
      <c r="G9" s="144"/>
      <c r="H9" s="145"/>
    </row>
    <row r="10" spans="1:8" x14ac:dyDescent="0.15">
      <c r="A10" s="146"/>
      <c r="B10" s="147"/>
      <c r="C10" s="148"/>
      <c r="D10" s="149">
        <v>112636</v>
      </c>
      <c r="E10" s="150"/>
      <c r="F10" s="151">
        <v>69746</v>
      </c>
      <c r="G10" s="152"/>
      <c r="H10" s="153"/>
    </row>
    <row r="11" spans="1:8" x14ac:dyDescent="0.15">
      <c r="A11" s="134" t="s">
        <v>521</v>
      </c>
      <c r="B11" s="139"/>
      <c r="C11" s="140"/>
      <c r="D11" s="141">
        <v>200738</v>
      </c>
      <c r="E11" s="142"/>
      <c r="F11" s="143">
        <v>135931</v>
      </c>
      <c r="G11" s="144"/>
      <c r="H11" s="145"/>
    </row>
    <row r="12" spans="1:8" x14ac:dyDescent="0.15">
      <c r="A12" s="146"/>
      <c r="B12" s="147"/>
      <c r="C12" s="154"/>
      <c r="D12" s="149">
        <v>148043</v>
      </c>
      <c r="E12" s="150"/>
      <c r="F12" s="151">
        <v>75320</v>
      </c>
      <c r="G12" s="152"/>
      <c r="H12" s="153"/>
    </row>
    <row r="13" spans="1:8" x14ac:dyDescent="0.15">
      <c r="A13" s="134"/>
      <c r="B13" s="139"/>
      <c r="C13" s="140"/>
      <c r="D13" s="141">
        <v>175013</v>
      </c>
      <c r="E13" s="142"/>
      <c r="F13" s="143">
        <v>124814</v>
      </c>
      <c r="G13" s="155"/>
      <c r="H13" s="145"/>
    </row>
    <row r="14" spans="1:8" x14ac:dyDescent="0.15">
      <c r="A14" s="146"/>
      <c r="B14" s="147"/>
      <c r="C14" s="148"/>
      <c r="D14" s="149">
        <v>111144</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6.71</v>
      </c>
      <c r="C19" s="156">
        <f>ROUND(VALUE(SUBSTITUTE(実質収支比率等に係る経年分析!G$48,"▲","-")),2)</f>
        <v>7.48</v>
      </c>
      <c r="D19" s="156">
        <f>ROUND(VALUE(SUBSTITUTE(実質収支比率等に係る経年分析!H$48,"▲","-")),2)</f>
        <v>7.83</v>
      </c>
      <c r="E19" s="156">
        <f>ROUND(VALUE(SUBSTITUTE(実質収支比率等に係る経年分析!I$48,"▲","-")),2)</f>
        <v>6.93</v>
      </c>
      <c r="F19" s="156">
        <f>ROUND(VALUE(SUBSTITUTE(実質収支比率等に係る経年分析!J$48,"▲","-")),2)</f>
        <v>6.66</v>
      </c>
    </row>
    <row r="20" spans="1:11" x14ac:dyDescent="0.15">
      <c r="A20" s="156" t="s">
        <v>53</v>
      </c>
      <c r="B20" s="156">
        <f>ROUND(VALUE(SUBSTITUTE(実質収支比率等に係る経年分析!F$47,"▲","-")),2)</f>
        <v>80.56</v>
      </c>
      <c r="C20" s="156">
        <f>ROUND(VALUE(SUBSTITUTE(実質収支比率等に係る経年分析!G$47,"▲","-")),2)</f>
        <v>79.86</v>
      </c>
      <c r="D20" s="156">
        <f>ROUND(VALUE(SUBSTITUTE(実質収支比率等に係る経年分析!H$47,"▲","-")),2)</f>
        <v>83.49</v>
      </c>
      <c r="E20" s="156">
        <f>ROUND(VALUE(SUBSTITUTE(実質収支比率等に係る経年分析!I$47,"▲","-")),2)</f>
        <v>77.349999999999994</v>
      </c>
      <c r="F20" s="156">
        <f>ROUND(VALUE(SUBSTITUTE(実質収支比率等に係る経年分析!J$47,"▲","-")),2)</f>
        <v>72.05</v>
      </c>
    </row>
    <row r="21" spans="1:11" x14ac:dyDescent="0.15">
      <c r="A21" s="156" t="s">
        <v>54</v>
      </c>
      <c r="B21" s="156">
        <f>IF(ISNUMBER(VALUE(SUBSTITUTE(実質収支比率等に係る経年分析!F$49,"▲","-"))),ROUND(VALUE(SUBSTITUTE(実質収支比率等に係る経年分析!F$49,"▲","-")),2),NA())</f>
        <v>-1.36</v>
      </c>
      <c r="C21" s="156">
        <f>IF(ISNUMBER(VALUE(SUBSTITUTE(実質収支比率等に係る経年分析!G$49,"▲","-"))),ROUND(VALUE(SUBSTITUTE(実質収支比率等に係る経年分析!G$49,"▲","-")),2),NA())</f>
        <v>4.6100000000000003</v>
      </c>
      <c r="D21" s="156">
        <f>IF(ISNUMBER(VALUE(SUBSTITUTE(実質収支比率等に係る経年分析!H$49,"▲","-"))),ROUND(VALUE(SUBSTITUTE(実質収支比率等に係る経年分析!H$49,"▲","-")),2),NA())</f>
        <v>2.38</v>
      </c>
      <c r="E21" s="156">
        <f>IF(ISNUMBER(VALUE(SUBSTITUTE(実質収支比率等に係る経年分析!I$49,"▲","-"))),ROUND(VALUE(SUBSTITUTE(実質収支比率等に係る経年分析!I$49,"▲","-")),2),NA())</f>
        <v>-5.44</v>
      </c>
      <c r="F21" s="156">
        <f>IF(ISNUMBER(VALUE(SUBSTITUTE(実質収支比率等に係る経年分析!J$49,"▲","-"))),ROUND(VALUE(SUBSTITUTE(実質収支比率等に係る経年分析!J$49,"▲","-")),2),NA())</f>
        <v>-4.1100000000000003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0.31</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0.28999999999999998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0.46</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0.67</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4.3600000000000003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630</v>
      </c>
      <c r="E42" s="158"/>
      <c r="F42" s="158"/>
      <c r="G42" s="158">
        <f>'実質公債費比率（分子）の構造'!L$52</f>
        <v>622</v>
      </c>
      <c r="H42" s="158"/>
      <c r="I42" s="158"/>
      <c r="J42" s="158">
        <f>'実質公債費比率（分子）の構造'!M$52</f>
        <v>633</v>
      </c>
      <c r="K42" s="158"/>
      <c r="L42" s="158"/>
      <c r="M42" s="158">
        <f>'実質公債費比率（分子）の構造'!N$52</f>
        <v>642</v>
      </c>
      <c r="N42" s="158"/>
      <c r="O42" s="158"/>
      <c r="P42" s="158">
        <f>'実質公債費比率（分子）の構造'!O$52</f>
        <v>602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v>
      </c>
      <c r="C45" s="158"/>
      <c r="D45" s="158"/>
      <c r="E45" s="158">
        <f>'実質公債費比率（分子）の構造'!L$49</f>
        <v>13</v>
      </c>
      <c r="F45" s="158"/>
      <c r="G45" s="158"/>
      <c r="H45" s="158">
        <f>'実質公債費比率（分子）の構造'!M$49</f>
        <v>13</v>
      </c>
      <c r="I45" s="158"/>
      <c r="J45" s="158"/>
      <c r="K45" s="158">
        <f>'実質公債費比率（分子）の構造'!N$49</f>
        <v>13</v>
      </c>
      <c r="L45" s="158"/>
      <c r="M45" s="158"/>
      <c r="N45" s="158">
        <f>'実質公債費比率（分子）の構造'!O$49</f>
        <v>12</v>
      </c>
      <c r="O45" s="158"/>
      <c r="P45" s="158"/>
    </row>
    <row r="46" spans="1:16" x14ac:dyDescent="0.15">
      <c r="A46" s="158" t="s">
        <v>64</v>
      </c>
      <c r="B46" s="158">
        <f>'実質公債費比率（分子）の構造'!K$48</f>
        <v>246</v>
      </c>
      <c r="C46" s="158"/>
      <c r="D46" s="158"/>
      <c r="E46" s="158">
        <f>'実質公債費比率（分子）の構造'!L$48</f>
        <v>240</v>
      </c>
      <c r="F46" s="158"/>
      <c r="G46" s="158"/>
      <c r="H46" s="158">
        <f>'実質公債費比率（分子）の構造'!M$48</f>
        <v>222</v>
      </c>
      <c r="I46" s="158"/>
      <c r="J46" s="158"/>
      <c r="K46" s="158">
        <f>'実質公債費比率（分子）の構造'!N$48</f>
        <v>244</v>
      </c>
      <c r="L46" s="158"/>
      <c r="M46" s="158"/>
      <c r="N46" s="158">
        <f>'実質公債費比率（分子）の構造'!O$48</f>
        <v>232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379</v>
      </c>
      <c r="C49" s="158"/>
      <c r="D49" s="158"/>
      <c r="E49" s="158">
        <f>'実質公債費比率（分子）の構造'!L$45</f>
        <v>404</v>
      </c>
      <c r="F49" s="158"/>
      <c r="G49" s="158"/>
      <c r="H49" s="158">
        <f>'実質公債費比率（分子）の構造'!M$45</f>
        <v>430</v>
      </c>
      <c r="I49" s="158"/>
      <c r="J49" s="158"/>
      <c r="K49" s="158">
        <f>'実質公債費比率（分子）の構造'!N$45</f>
        <v>470</v>
      </c>
      <c r="L49" s="158"/>
      <c r="M49" s="158"/>
      <c r="N49" s="158">
        <f>'実質公債費比率（分子）の構造'!O$45</f>
        <v>448</v>
      </c>
      <c r="O49" s="158"/>
      <c r="P49" s="158"/>
    </row>
    <row r="50" spans="1:16" x14ac:dyDescent="0.15">
      <c r="A50" s="158" t="s">
        <v>67</v>
      </c>
      <c r="B50" s="158" t="e">
        <f>NA()</f>
        <v>#N/A</v>
      </c>
      <c r="C50" s="158">
        <f>IF(ISNUMBER('実質公債費比率（分子）の構造'!K$53),'実質公債費比率（分子）の構造'!K$53,NA())</f>
        <v>6</v>
      </c>
      <c r="D50" s="158" t="e">
        <f>NA()</f>
        <v>#N/A</v>
      </c>
      <c r="E50" s="158" t="e">
        <f>NA()</f>
        <v>#N/A</v>
      </c>
      <c r="F50" s="158">
        <f>IF(ISNUMBER('実質公債費比率（分子）の構造'!L$53),'実質公債費比率（分子）の構造'!L$53,NA())</f>
        <v>35</v>
      </c>
      <c r="G50" s="158" t="e">
        <f>NA()</f>
        <v>#N/A</v>
      </c>
      <c r="H50" s="158" t="e">
        <f>NA()</f>
        <v>#N/A</v>
      </c>
      <c r="I50" s="158">
        <f>IF(ISNUMBER('実質公債費比率（分子）の構造'!M$53),'実質公債費比率（分子）の構造'!M$53,NA())</f>
        <v>32</v>
      </c>
      <c r="J50" s="158" t="e">
        <f>NA()</f>
        <v>#N/A</v>
      </c>
      <c r="K50" s="158" t="e">
        <f>NA()</f>
        <v>#N/A</v>
      </c>
      <c r="L50" s="158">
        <f>IF(ISNUMBER('実質公債費比率（分子）の構造'!N$53),'実質公債費比率（分子）の構造'!N$53,NA())</f>
        <v>85</v>
      </c>
      <c r="M50" s="158" t="e">
        <f>NA()</f>
        <v>#N/A</v>
      </c>
      <c r="N50" s="158" t="e">
        <f>NA()</f>
        <v>#N/A</v>
      </c>
      <c r="O50" s="158">
        <f>IF(ISNUMBER('実質公債費比率（分子）の構造'!O$53),'実質公債費比率（分子）の構造'!O$53,NA())</f>
        <v>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5643</v>
      </c>
      <c r="E56" s="157"/>
      <c r="F56" s="157"/>
      <c r="G56" s="157">
        <f>'将来負担比率（分子）の構造'!J$52</f>
        <v>5454</v>
      </c>
      <c r="H56" s="157"/>
      <c r="I56" s="157"/>
      <c r="J56" s="157">
        <f>'将来負担比率（分子）の構造'!K$52</f>
        <v>4862</v>
      </c>
      <c r="K56" s="157"/>
      <c r="L56" s="157"/>
      <c r="M56" s="157">
        <f>'将来負担比率（分子）の構造'!L$52</f>
        <v>4611</v>
      </c>
      <c r="N56" s="157"/>
      <c r="O56" s="157"/>
      <c r="P56" s="157">
        <f>'将来負担比率（分子）の構造'!M$52</f>
        <v>4161</v>
      </c>
    </row>
    <row r="57" spans="1:16" x14ac:dyDescent="0.15">
      <c r="A57" s="157" t="s">
        <v>42</v>
      </c>
      <c r="B57" s="157"/>
      <c r="C57" s="157"/>
      <c r="D57" s="157">
        <f>'将来負担比率（分子）の構造'!I$51</f>
        <v>14</v>
      </c>
      <c r="E57" s="157"/>
      <c r="F57" s="157"/>
      <c r="G57" s="157">
        <f>'将来負担比率（分子）の構造'!J$51</f>
        <v>9</v>
      </c>
      <c r="H57" s="157"/>
      <c r="I57" s="157"/>
      <c r="J57" s="157">
        <f>'将来負担比率（分子）の構造'!K$51</f>
        <v>5</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6036</v>
      </c>
      <c r="E58" s="157"/>
      <c r="F58" s="157"/>
      <c r="G58" s="157">
        <f>'将来負担比率（分子）の構造'!J$50</f>
        <v>6147</v>
      </c>
      <c r="H58" s="157"/>
      <c r="I58" s="157"/>
      <c r="J58" s="157">
        <f>'将来負担比率（分子）の構造'!K$50</f>
        <v>6255</v>
      </c>
      <c r="K58" s="157"/>
      <c r="L58" s="157"/>
      <c r="M58" s="157">
        <f>'将来負担比率（分子）の構造'!L$50</f>
        <v>5951</v>
      </c>
      <c r="N58" s="157"/>
      <c r="O58" s="157"/>
      <c r="P58" s="157">
        <f>'将来負担比率（分子）の構造'!M$50</f>
        <v>5759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1033</v>
      </c>
      <c r="C62" s="157"/>
      <c r="D62" s="157"/>
      <c r="E62" s="157">
        <f>'将来負担比率（分子）の構造'!J$45</f>
        <v>988</v>
      </c>
      <c r="F62" s="157"/>
      <c r="G62" s="157"/>
      <c r="H62" s="157">
        <f>'将来負担比率（分子）の構造'!K$45</f>
        <v>902</v>
      </c>
      <c r="I62" s="157"/>
      <c r="J62" s="157"/>
      <c r="K62" s="157">
        <f>'将来負担比率（分子）の構造'!L$45</f>
        <v>538</v>
      </c>
      <c r="L62" s="157"/>
      <c r="M62" s="157"/>
      <c r="N62" s="157">
        <f>'将来負担比率（分子）の構造'!M$45</f>
        <v>569</v>
      </c>
      <c r="O62" s="157"/>
      <c r="P62" s="157"/>
    </row>
    <row r="63" spans="1:16" x14ac:dyDescent="0.15">
      <c r="A63" s="157" t="s">
        <v>34</v>
      </c>
      <c r="B63" s="157">
        <f>'将来負担比率（分子）の構造'!I$44</f>
        <v>110</v>
      </c>
      <c r="C63" s="157"/>
      <c r="D63" s="157"/>
      <c r="E63" s="157">
        <f>'将来負担比率（分子）の構造'!J$44</f>
        <v>101</v>
      </c>
      <c r="F63" s="157"/>
      <c r="G63" s="157"/>
      <c r="H63" s="157">
        <f>'将来負担比率（分子）の構造'!K$44</f>
        <v>92</v>
      </c>
      <c r="I63" s="157"/>
      <c r="J63" s="157"/>
      <c r="K63" s="157">
        <f>'将来負担比率（分子）の構造'!L$44</f>
        <v>90</v>
      </c>
      <c r="L63" s="157"/>
      <c r="M63" s="157"/>
      <c r="N63" s="157">
        <f>'将来負担比率（分子）の構造'!M$44</f>
        <v>77</v>
      </c>
      <c r="O63" s="157"/>
      <c r="P63" s="157"/>
    </row>
    <row r="64" spans="1:16" x14ac:dyDescent="0.15">
      <c r="A64" s="157" t="s">
        <v>33</v>
      </c>
      <c r="B64" s="157">
        <f>'将来負担比率（分子）の構造'!I$43</f>
        <v>1760</v>
      </c>
      <c r="C64" s="157"/>
      <c r="D64" s="157"/>
      <c r="E64" s="157">
        <f>'将来負担比率（分子）の構造'!J$43</f>
        <v>1641</v>
      </c>
      <c r="F64" s="157"/>
      <c r="G64" s="157"/>
      <c r="H64" s="157">
        <f>'将来負担比率（分子）の構造'!K$43</f>
        <v>1461</v>
      </c>
      <c r="I64" s="157"/>
      <c r="J64" s="157"/>
      <c r="K64" s="157">
        <f>'将来負担比率（分子）の構造'!L$43</f>
        <v>1276</v>
      </c>
      <c r="L64" s="157"/>
      <c r="M64" s="157"/>
      <c r="N64" s="157">
        <f>'将来負担比率（分子）の構造'!M$43</f>
        <v>1142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3057</v>
      </c>
      <c r="C66" s="157"/>
      <c r="D66" s="157"/>
      <c r="E66" s="157">
        <f>'将来負担比率（分子）の構造'!J$41</f>
        <v>3060</v>
      </c>
      <c r="F66" s="157"/>
      <c r="G66" s="157"/>
      <c r="H66" s="157">
        <f>'将来負担比率（分子）の構造'!K$41</f>
        <v>2899</v>
      </c>
      <c r="I66" s="157"/>
      <c r="J66" s="157"/>
      <c r="K66" s="157">
        <f>'将来負担比率（分子）の構造'!L$41</f>
        <v>2662</v>
      </c>
      <c r="L66" s="157"/>
      <c r="M66" s="157"/>
      <c r="N66" s="157">
        <f>'将来負担比率（分子）の構造'!M$41</f>
        <v>2512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3065</v>
      </c>
      <c r="C72" s="161">
        <f>基金残高に係る経年分析!G55</f>
        <v>2890</v>
      </c>
      <c r="D72" s="161">
        <f>基金残高に係る経年分析!H55</f>
        <v>2740</v>
      </c>
    </row>
    <row r="73" spans="1:16" x14ac:dyDescent="0.15">
      <c r="A73" s="160" t="s">
        <v>74</v>
      </c>
      <c r="B73" s="161">
        <f>基金残高に係る経年分析!F56</f>
        <v>500</v>
      </c>
      <c r="C73" s="161">
        <f>基金残高に係る経年分析!G56</f>
        <v>517</v>
      </c>
      <c r="D73" s="161">
        <f>基金残高に係る経年分析!H56</f>
        <v>539</v>
      </c>
    </row>
    <row r="74" spans="1:16" x14ac:dyDescent="0.15">
      <c r="A74" s="160" t="s">
        <v>75</v>
      </c>
      <c r="B74" s="161">
        <f>基金残高に係る経年分析!F57</f>
        <v>2903</v>
      </c>
      <c r="C74" s="161">
        <f>基金残高に係る経年分析!G57</f>
        <v>2836</v>
      </c>
      <c r="D74" s="161">
        <f>基金残高に係る経年分析!H57</f>
        <v>2772</v>
      </c>
    </row>
  </sheetData>
  <sheetProtection algorithmName="SHA-512" hashValue="cqdWDYEFbdtzrw8IjEXEir78RMDzHy9zxc9wlxeQpHd6jpi3RbTH7wUA0fPVvW/WFPfpqD6FUyrB/MpegIUJFQ==" saltValue="7y0iflV1wG84IX34zWf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836009</v>
      </c>
      <c r="S5" s="664"/>
      <c r="T5" s="664"/>
      <c r="U5" s="664"/>
      <c r="V5" s="664"/>
      <c r="W5" s="664"/>
      <c r="X5" s="664"/>
      <c r="Y5" s="689"/>
      <c r="Z5" s="702">
        <v>12.3</v>
      </c>
      <c r="AA5" s="702"/>
      <c r="AB5" s="702"/>
      <c r="AC5" s="702"/>
      <c r="AD5" s="703">
        <v>836009</v>
      </c>
      <c r="AE5" s="703"/>
      <c r="AF5" s="703"/>
      <c r="AG5" s="703"/>
      <c r="AH5" s="703"/>
      <c r="AI5" s="703"/>
      <c r="AJ5" s="703"/>
      <c r="AK5" s="703"/>
      <c r="AL5" s="690">
        <v>21.7</v>
      </c>
      <c r="AM5" s="672"/>
      <c r="AN5" s="672"/>
      <c r="AO5" s="691"/>
      <c r="AP5" s="666" t="s">
        <v>216</v>
      </c>
      <c r="AQ5" s="667"/>
      <c r="AR5" s="667"/>
      <c r="AS5" s="667"/>
      <c r="AT5" s="667"/>
      <c r="AU5" s="667"/>
      <c r="AV5" s="667"/>
      <c r="AW5" s="667"/>
      <c r="AX5" s="667"/>
      <c r="AY5" s="667"/>
      <c r="AZ5" s="667"/>
      <c r="BA5" s="667"/>
      <c r="BB5" s="667"/>
      <c r="BC5" s="667"/>
      <c r="BD5" s="667"/>
      <c r="BE5" s="667"/>
      <c r="BF5" s="668"/>
      <c r="BG5" s="608">
        <v>799608</v>
      </c>
      <c r="BH5" s="609"/>
      <c r="BI5" s="609"/>
      <c r="BJ5" s="609"/>
      <c r="BK5" s="609"/>
      <c r="BL5" s="609"/>
      <c r="BM5" s="609"/>
      <c r="BN5" s="610"/>
      <c r="BO5" s="646">
        <v>95.6</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95743</v>
      </c>
      <c r="S6" s="609"/>
      <c r="T6" s="609"/>
      <c r="U6" s="609"/>
      <c r="V6" s="609"/>
      <c r="W6" s="609"/>
      <c r="X6" s="609"/>
      <c r="Y6" s="610"/>
      <c r="Z6" s="646">
        <v>1.4</v>
      </c>
      <c r="AA6" s="646"/>
      <c r="AB6" s="646"/>
      <c r="AC6" s="646"/>
      <c r="AD6" s="647">
        <v>95743</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799608</v>
      </c>
      <c r="BH6" s="609"/>
      <c r="BI6" s="609"/>
      <c r="BJ6" s="609"/>
      <c r="BK6" s="609"/>
      <c r="BL6" s="609"/>
      <c r="BM6" s="609"/>
      <c r="BN6" s="610"/>
      <c r="BO6" s="646">
        <v>95.6</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68638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68638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244</v>
      </c>
      <c r="S7" s="609"/>
      <c r="T7" s="609"/>
      <c r="U7" s="609"/>
      <c r="V7" s="609"/>
      <c r="W7" s="609"/>
      <c r="X7" s="609"/>
      <c r="Y7" s="610"/>
      <c r="Z7" s="646">
        <v>0</v>
      </c>
      <c r="AA7" s="646"/>
      <c r="AB7" s="646"/>
      <c r="AC7" s="646"/>
      <c r="AD7" s="647">
        <v>244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266908</v>
      </c>
      <c r="BH7" s="609"/>
      <c r="BI7" s="609"/>
      <c r="BJ7" s="609"/>
      <c r="BK7" s="609"/>
      <c r="BL7" s="609"/>
      <c r="BM7" s="609"/>
      <c r="BN7" s="610"/>
      <c r="BO7" s="646">
        <v>31.9</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1503760</v>
      </c>
      <c r="CS7" s="609"/>
      <c r="CT7" s="609"/>
      <c r="CU7" s="609"/>
      <c r="CV7" s="609"/>
      <c r="CW7" s="609"/>
      <c r="CX7" s="609"/>
      <c r="CY7" s="610"/>
      <c r="CZ7" s="646">
        <v>23.4</v>
      </c>
      <c r="DA7" s="646"/>
      <c r="DB7" s="646"/>
      <c r="DC7" s="646"/>
      <c r="DD7" s="614">
        <v>185000</v>
      </c>
      <c r="DE7" s="609"/>
      <c r="DF7" s="609"/>
      <c r="DG7" s="609"/>
      <c r="DH7" s="609"/>
      <c r="DI7" s="609"/>
      <c r="DJ7" s="609"/>
      <c r="DK7" s="609"/>
      <c r="DL7" s="609"/>
      <c r="DM7" s="609"/>
      <c r="DN7" s="609"/>
      <c r="DO7" s="609"/>
      <c r="DP7" s="610"/>
      <c r="DQ7" s="614">
        <v>1102252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4403</v>
      </c>
      <c r="S8" s="609"/>
      <c r="T8" s="609"/>
      <c r="U8" s="609"/>
      <c r="V8" s="609"/>
      <c r="W8" s="609"/>
      <c r="X8" s="609"/>
      <c r="Y8" s="610"/>
      <c r="Z8" s="646">
        <v>0.1</v>
      </c>
      <c r="AA8" s="646"/>
      <c r="AB8" s="646"/>
      <c r="AC8" s="646"/>
      <c r="AD8" s="647">
        <v>4403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10193</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1423947</v>
      </c>
      <c r="CS8" s="609"/>
      <c r="CT8" s="609"/>
      <c r="CU8" s="609"/>
      <c r="CV8" s="609"/>
      <c r="CW8" s="609"/>
      <c r="CX8" s="609"/>
      <c r="CY8" s="610"/>
      <c r="CZ8" s="646">
        <v>22.2</v>
      </c>
      <c r="DA8" s="646"/>
      <c r="DB8" s="646"/>
      <c r="DC8" s="646"/>
      <c r="DD8" s="614">
        <v>158497</v>
      </c>
      <c r="DE8" s="609"/>
      <c r="DF8" s="609"/>
      <c r="DG8" s="609"/>
      <c r="DH8" s="609"/>
      <c r="DI8" s="609"/>
      <c r="DJ8" s="609"/>
      <c r="DK8" s="609"/>
      <c r="DL8" s="609"/>
      <c r="DM8" s="609"/>
      <c r="DN8" s="609"/>
      <c r="DO8" s="609"/>
      <c r="DP8" s="610"/>
      <c r="DQ8" s="614">
        <v>934837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5875</v>
      </c>
      <c r="S9" s="609"/>
      <c r="T9" s="609"/>
      <c r="U9" s="609"/>
      <c r="V9" s="609"/>
      <c r="W9" s="609"/>
      <c r="X9" s="609"/>
      <c r="Y9" s="610"/>
      <c r="Z9" s="646">
        <v>0.1</v>
      </c>
      <c r="AA9" s="646"/>
      <c r="AB9" s="646"/>
      <c r="AC9" s="646"/>
      <c r="AD9" s="647">
        <v>5875</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211389</v>
      </c>
      <c r="BH9" s="609"/>
      <c r="BI9" s="609"/>
      <c r="BJ9" s="609"/>
      <c r="BK9" s="609"/>
      <c r="BL9" s="609"/>
      <c r="BM9" s="609"/>
      <c r="BN9" s="610"/>
      <c r="BO9" s="646">
        <v>25.3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331496</v>
      </c>
      <c r="CS9" s="609"/>
      <c r="CT9" s="609"/>
      <c r="CU9" s="609"/>
      <c r="CV9" s="609"/>
      <c r="CW9" s="609"/>
      <c r="CX9" s="609"/>
      <c r="CY9" s="610"/>
      <c r="CZ9" s="646">
        <v>5.2</v>
      </c>
      <c r="DA9" s="646"/>
      <c r="DB9" s="646"/>
      <c r="DC9" s="646"/>
      <c r="DD9" s="614">
        <v>10611</v>
      </c>
      <c r="DE9" s="609"/>
      <c r="DF9" s="609"/>
      <c r="DG9" s="609"/>
      <c r="DH9" s="609"/>
      <c r="DI9" s="609"/>
      <c r="DJ9" s="609"/>
      <c r="DK9" s="609"/>
      <c r="DL9" s="609"/>
      <c r="DM9" s="609"/>
      <c r="DN9" s="609"/>
      <c r="DO9" s="609"/>
      <c r="DP9" s="610"/>
      <c r="DQ9" s="614">
        <v>270130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27656</v>
      </c>
      <c r="BH10" s="609"/>
      <c r="BI10" s="609"/>
      <c r="BJ10" s="609"/>
      <c r="BK10" s="609"/>
      <c r="BL10" s="609"/>
      <c r="BM10" s="609"/>
      <c r="BN10" s="610"/>
      <c r="BO10" s="646">
        <v>3.3</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170777</v>
      </c>
      <c r="S11" s="609"/>
      <c r="T11" s="609"/>
      <c r="U11" s="609"/>
      <c r="V11" s="609"/>
      <c r="W11" s="609"/>
      <c r="X11" s="609"/>
      <c r="Y11" s="610"/>
      <c r="Z11" s="611">
        <v>2.5</v>
      </c>
      <c r="AA11" s="612"/>
      <c r="AB11" s="612"/>
      <c r="AC11" s="613"/>
      <c r="AD11" s="614">
        <v>170777</v>
      </c>
      <c r="AE11" s="609"/>
      <c r="AF11" s="609"/>
      <c r="AG11" s="609"/>
      <c r="AH11" s="609"/>
      <c r="AI11" s="609"/>
      <c r="AJ11" s="609"/>
      <c r="AK11" s="610"/>
      <c r="AL11" s="611">
        <v>4.4000000000000004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17670</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399073</v>
      </c>
      <c r="CS11" s="609"/>
      <c r="CT11" s="609"/>
      <c r="CU11" s="609"/>
      <c r="CV11" s="609"/>
      <c r="CW11" s="609"/>
      <c r="CX11" s="609"/>
      <c r="CY11" s="610"/>
      <c r="CZ11" s="646">
        <v>6.2</v>
      </c>
      <c r="DA11" s="646"/>
      <c r="DB11" s="646"/>
      <c r="DC11" s="646"/>
      <c r="DD11" s="614">
        <v>90669</v>
      </c>
      <c r="DE11" s="609"/>
      <c r="DF11" s="609"/>
      <c r="DG11" s="609"/>
      <c r="DH11" s="609"/>
      <c r="DI11" s="609"/>
      <c r="DJ11" s="609"/>
      <c r="DK11" s="609"/>
      <c r="DL11" s="609"/>
      <c r="DM11" s="609"/>
      <c r="DN11" s="609"/>
      <c r="DO11" s="609"/>
      <c r="DP11" s="610"/>
      <c r="DQ11" s="614">
        <v>247325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6354</v>
      </c>
      <c r="S12" s="609"/>
      <c r="T12" s="609"/>
      <c r="U12" s="609"/>
      <c r="V12" s="609"/>
      <c r="W12" s="609"/>
      <c r="X12" s="609"/>
      <c r="Y12" s="610"/>
      <c r="Z12" s="646">
        <v>0.1</v>
      </c>
      <c r="AA12" s="646"/>
      <c r="AB12" s="646"/>
      <c r="AC12" s="646"/>
      <c r="AD12" s="647">
        <v>6354</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465002</v>
      </c>
      <c r="BH12" s="609"/>
      <c r="BI12" s="609"/>
      <c r="BJ12" s="609"/>
      <c r="BK12" s="609"/>
      <c r="BL12" s="609"/>
      <c r="BM12" s="609"/>
      <c r="BN12" s="610"/>
      <c r="BO12" s="646">
        <v>55.6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382285</v>
      </c>
      <c r="CS12" s="609"/>
      <c r="CT12" s="609"/>
      <c r="CU12" s="609"/>
      <c r="CV12" s="609"/>
      <c r="CW12" s="609"/>
      <c r="CX12" s="609"/>
      <c r="CY12" s="610"/>
      <c r="CZ12" s="646">
        <v>6</v>
      </c>
      <c r="DA12" s="646"/>
      <c r="DB12" s="646"/>
      <c r="DC12" s="646"/>
      <c r="DD12" s="614">
        <v>54340</v>
      </c>
      <c r="DE12" s="609"/>
      <c r="DF12" s="609"/>
      <c r="DG12" s="609"/>
      <c r="DH12" s="609"/>
      <c r="DI12" s="609"/>
      <c r="DJ12" s="609"/>
      <c r="DK12" s="609"/>
      <c r="DL12" s="609"/>
      <c r="DM12" s="609"/>
      <c r="DN12" s="609"/>
      <c r="DO12" s="609"/>
      <c r="DP12" s="610"/>
      <c r="DQ12" s="614">
        <v>266163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v>309</v>
      </c>
      <c r="S13" s="609"/>
      <c r="T13" s="609"/>
      <c r="U13" s="609"/>
      <c r="V13" s="609"/>
      <c r="W13" s="609"/>
      <c r="X13" s="609"/>
      <c r="Y13" s="610"/>
      <c r="Z13" s="646">
        <v>0</v>
      </c>
      <c r="AA13" s="646"/>
      <c r="AB13" s="646"/>
      <c r="AC13" s="646"/>
      <c r="AD13" s="647">
        <v>309</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463771</v>
      </c>
      <c r="BH13" s="609"/>
      <c r="BI13" s="609"/>
      <c r="BJ13" s="609"/>
      <c r="BK13" s="609"/>
      <c r="BL13" s="609"/>
      <c r="BM13" s="609"/>
      <c r="BN13" s="610"/>
      <c r="BO13" s="646">
        <v>55.5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942051</v>
      </c>
      <c r="CS13" s="609"/>
      <c r="CT13" s="609"/>
      <c r="CU13" s="609"/>
      <c r="CV13" s="609"/>
      <c r="CW13" s="609"/>
      <c r="CX13" s="609"/>
      <c r="CY13" s="610"/>
      <c r="CZ13" s="646">
        <v>14.7</v>
      </c>
      <c r="DA13" s="646"/>
      <c r="DB13" s="646"/>
      <c r="DC13" s="646"/>
      <c r="DD13" s="614">
        <v>576658</v>
      </c>
      <c r="DE13" s="609"/>
      <c r="DF13" s="609"/>
      <c r="DG13" s="609"/>
      <c r="DH13" s="609"/>
      <c r="DI13" s="609"/>
      <c r="DJ13" s="609"/>
      <c r="DK13" s="609"/>
      <c r="DL13" s="609"/>
      <c r="DM13" s="609"/>
      <c r="DN13" s="609"/>
      <c r="DO13" s="609"/>
      <c r="DP13" s="610"/>
      <c r="DQ13" s="614">
        <v>605057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31445</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219197</v>
      </c>
      <c r="CS14" s="609"/>
      <c r="CT14" s="609"/>
      <c r="CU14" s="609"/>
      <c r="CV14" s="609"/>
      <c r="CW14" s="609"/>
      <c r="CX14" s="609"/>
      <c r="CY14" s="610"/>
      <c r="CZ14" s="646">
        <v>3.4</v>
      </c>
      <c r="DA14" s="646"/>
      <c r="DB14" s="646"/>
      <c r="DC14" s="646"/>
      <c r="DD14" s="614">
        <v>18059</v>
      </c>
      <c r="DE14" s="609"/>
      <c r="DF14" s="609"/>
      <c r="DG14" s="609"/>
      <c r="DH14" s="609"/>
      <c r="DI14" s="609"/>
      <c r="DJ14" s="609"/>
      <c r="DK14" s="609"/>
      <c r="DL14" s="609"/>
      <c r="DM14" s="609"/>
      <c r="DN14" s="609"/>
      <c r="DO14" s="609"/>
      <c r="DP14" s="610"/>
      <c r="DQ14" s="614">
        <v>209307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6328</v>
      </c>
      <c r="S15" s="609"/>
      <c r="T15" s="609"/>
      <c r="U15" s="609"/>
      <c r="V15" s="609"/>
      <c r="W15" s="609"/>
      <c r="X15" s="609"/>
      <c r="Y15" s="610"/>
      <c r="Z15" s="646">
        <v>0.1</v>
      </c>
      <c r="AA15" s="646"/>
      <c r="AB15" s="646"/>
      <c r="AC15" s="646"/>
      <c r="AD15" s="647">
        <v>6328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36253</v>
      </c>
      <c r="BH15" s="609"/>
      <c r="BI15" s="609"/>
      <c r="BJ15" s="609"/>
      <c r="BK15" s="609"/>
      <c r="BL15" s="609"/>
      <c r="BM15" s="609"/>
      <c r="BN15" s="610"/>
      <c r="BO15" s="646">
        <v>4.3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633888</v>
      </c>
      <c r="CS15" s="609"/>
      <c r="CT15" s="609"/>
      <c r="CU15" s="609"/>
      <c r="CV15" s="609"/>
      <c r="CW15" s="609"/>
      <c r="CX15" s="609"/>
      <c r="CY15" s="610"/>
      <c r="CZ15" s="646">
        <v>9.9</v>
      </c>
      <c r="DA15" s="646"/>
      <c r="DB15" s="646"/>
      <c r="DC15" s="646"/>
      <c r="DD15" s="614">
        <v>98750</v>
      </c>
      <c r="DE15" s="609"/>
      <c r="DF15" s="609"/>
      <c r="DG15" s="609"/>
      <c r="DH15" s="609"/>
      <c r="DI15" s="609"/>
      <c r="DJ15" s="609"/>
      <c r="DK15" s="609"/>
      <c r="DL15" s="609"/>
      <c r="DM15" s="609"/>
      <c r="DN15" s="609"/>
      <c r="DO15" s="609"/>
      <c r="DP15" s="610"/>
      <c r="DQ15" s="614">
        <v>459286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19662</v>
      </c>
      <c r="S16" s="609"/>
      <c r="T16" s="609"/>
      <c r="U16" s="609"/>
      <c r="V16" s="609"/>
      <c r="W16" s="609"/>
      <c r="X16" s="609"/>
      <c r="Y16" s="610"/>
      <c r="Z16" s="646">
        <v>0.3</v>
      </c>
      <c r="AA16" s="646"/>
      <c r="AB16" s="646"/>
      <c r="AC16" s="646"/>
      <c r="AD16" s="647">
        <v>19662</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79379</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6499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32754</v>
      </c>
      <c r="S17" s="609"/>
      <c r="T17" s="609"/>
      <c r="U17" s="609"/>
      <c r="V17" s="609"/>
      <c r="W17" s="609"/>
      <c r="X17" s="609"/>
      <c r="Y17" s="610"/>
      <c r="Z17" s="646">
        <v>0.5</v>
      </c>
      <c r="AA17" s="646"/>
      <c r="AB17" s="646"/>
      <c r="AC17" s="646"/>
      <c r="AD17" s="647">
        <v>32754</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431450</v>
      </c>
      <c r="CS17" s="609"/>
      <c r="CT17" s="609"/>
      <c r="CU17" s="609"/>
      <c r="CV17" s="609"/>
      <c r="CW17" s="609"/>
      <c r="CX17" s="609"/>
      <c r="CY17" s="610"/>
      <c r="CZ17" s="646">
        <v>6.7</v>
      </c>
      <c r="DA17" s="646"/>
      <c r="DB17" s="646"/>
      <c r="DC17" s="646"/>
      <c r="DD17" s="614" t="s">
        <v>122</v>
      </c>
      <c r="DE17" s="609"/>
      <c r="DF17" s="609"/>
      <c r="DG17" s="609"/>
      <c r="DH17" s="609"/>
      <c r="DI17" s="609"/>
      <c r="DJ17" s="609"/>
      <c r="DK17" s="609"/>
      <c r="DL17" s="609"/>
      <c r="DM17" s="609"/>
      <c r="DN17" s="609"/>
      <c r="DO17" s="609"/>
      <c r="DP17" s="610"/>
      <c r="DQ17" s="614">
        <v>431450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5073</v>
      </c>
      <c r="S18" s="609"/>
      <c r="T18" s="609"/>
      <c r="U18" s="609"/>
      <c r="V18" s="609"/>
      <c r="W18" s="609"/>
      <c r="X18" s="609"/>
      <c r="Y18" s="610"/>
      <c r="Z18" s="646">
        <v>0.1</v>
      </c>
      <c r="AA18" s="646"/>
      <c r="AB18" s="646"/>
      <c r="AC18" s="646"/>
      <c r="AD18" s="647">
        <v>5073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25387</v>
      </c>
      <c r="S19" s="609"/>
      <c r="T19" s="609"/>
      <c r="U19" s="609"/>
      <c r="V19" s="609"/>
      <c r="W19" s="609"/>
      <c r="X19" s="609"/>
      <c r="Y19" s="610"/>
      <c r="Z19" s="646">
        <v>0.4</v>
      </c>
      <c r="AA19" s="646"/>
      <c r="AB19" s="646"/>
      <c r="AC19" s="646"/>
      <c r="AD19" s="647">
        <v>25387</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36401</v>
      </c>
      <c r="BH19" s="609"/>
      <c r="BI19" s="609"/>
      <c r="BJ19" s="609"/>
      <c r="BK19" s="609"/>
      <c r="BL19" s="609"/>
      <c r="BM19" s="609"/>
      <c r="BN19" s="610"/>
      <c r="BO19" s="646">
        <v>4.4000000000000004</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2294</v>
      </c>
      <c r="S20" s="609"/>
      <c r="T20" s="609"/>
      <c r="U20" s="609"/>
      <c r="V20" s="609"/>
      <c r="W20" s="609"/>
      <c r="X20" s="609"/>
      <c r="Y20" s="610"/>
      <c r="Z20" s="646">
        <v>0</v>
      </c>
      <c r="AA20" s="646"/>
      <c r="AB20" s="646"/>
      <c r="AC20" s="646"/>
      <c r="AD20" s="647">
        <v>2294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36401</v>
      </c>
      <c r="BH20" s="609"/>
      <c r="BI20" s="609"/>
      <c r="BJ20" s="609"/>
      <c r="BK20" s="609"/>
      <c r="BL20" s="609"/>
      <c r="BM20" s="609"/>
      <c r="BN20" s="610"/>
      <c r="BO20" s="646">
        <v>4.4000000000000004</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6415164</v>
      </c>
      <c r="CS20" s="609"/>
      <c r="CT20" s="609"/>
      <c r="CU20" s="609"/>
      <c r="CV20" s="609"/>
      <c r="CW20" s="609"/>
      <c r="CX20" s="609"/>
      <c r="CY20" s="610"/>
      <c r="CZ20" s="646">
        <v>100</v>
      </c>
      <c r="DA20" s="646"/>
      <c r="DB20" s="646"/>
      <c r="DC20" s="646"/>
      <c r="DD20" s="614">
        <v>1192584</v>
      </c>
      <c r="DE20" s="609"/>
      <c r="DF20" s="609"/>
      <c r="DG20" s="609"/>
      <c r="DH20" s="609"/>
      <c r="DI20" s="609"/>
      <c r="DJ20" s="609"/>
      <c r="DK20" s="609"/>
      <c r="DL20" s="609"/>
      <c r="DM20" s="609"/>
      <c r="DN20" s="609"/>
      <c r="DO20" s="609"/>
      <c r="DP20" s="610"/>
      <c r="DQ20" s="614">
        <v>4600944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2912710</v>
      </c>
      <c r="S21" s="609"/>
      <c r="T21" s="609"/>
      <c r="U21" s="609"/>
      <c r="V21" s="609"/>
      <c r="W21" s="609"/>
      <c r="X21" s="609"/>
      <c r="Y21" s="610"/>
      <c r="Z21" s="646">
        <v>43</v>
      </c>
      <c r="AA21" s="646"/>
      <c r="AB21" s="646"/>
      <c r="AC21" s="646"/>
      <c r="AD21" s="647">
        <v>2648286</v>
      </c>
      <c r="AE21" s="647"/>
      <c r="AF21" s="647"/>
      <c r="AG21" s="647"/>
      <c r="AH21" s="647"/>
      <c r="AI21" s="647"/>
      <c r="AJ21" s="647"/>
      <c r="AK21" s="647"/>
      <c r="AL21" s="611">
        <v>68.8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36401</v>
      </c>
      <c r="BH21" s="609"/>
      <c r="BI21" s="609"/>
      <c r="BJ21" s="609"/>
      <c r="BK21" s="609"/>
      <c r="BL21" s="609"/>
      <c r="BM21" s="609"/>
      <c r="BN21" s="610"/>
      <c r="BO21" s="646">
        <v>4.4000000000000004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2648286</v>
      </c>
      <c r="S22" s="609"/>
      <c r="T22" s="609"/>
      <c r="U22" s="609"/>
      <c r="V22" s="609"/>
      <c r="W22" s="609"/>
      <c r="X22" s="609"/>
      <c r="Y22" s="610"/>
      <c r="Z22" s="646">
        <v>39.1</v>
      </c>
      <c r="AA22" s="646"/>
      <c r="AB22" s="646"/>
      <c r="AC22" s="646"/>
      <c r="AD22" s="647">
        <v>2648286</v>
      </c>
      <c r="AE22" s="647"/>
      <c r="AF22" s="647"/>
      <c r="AG22" s="647"/>
      <c r="AH22" s="647"/>
      <c r="AI22" s="647"/>
      <c r="AJ22" s="647"/>
      <c r="AK22" s="647"/>
      <c r="AL22" s="611">
        <v>68.8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264418</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2141276</v>
      </c>
      <c r="CS24" s="664"/>
      <c r="CT24" s="664"/>
      <c r="CU24" s="664"/>
      <c r="CV24" s="664"/>
      <c r="CW24" s="664"/>
      <c r="CX24" s="664"/>
      <c r="CY24" s="689"/>
      <c r="CZ24" s="690">
        <v>33.4</v>
      </c>
      <c r="DA24" s="672"/>
      <c r="DB24" s="672"/>
      <c r="DC24" s="692"/>
      <c r="DD24" s="688">
        <v>1709561</v>
      </c>
      <c r="DE24" s="664"/>
      <c r="DF24" s="664"/>
      <c r="DG24" s="664"/>
      <c r="DH24" s="664"/>
      <c r="DI24" s="664"/>
      <c r="DJ24" s="664"/>
      <c r="DK24" s="689"/>
      <c r="DL24" s="688">
        <v>1642396</v>
      </c>
      <c r="DM24" s="664"/>
      <c r="DN24" s="664"/>
      <c r="DO24" s="664"/>
      <c r="DP24" s="664"/>
      <c r="DQ24" s="664"/>
      <c r="DR24" s="664"/>
      <c r="DS24" s="664"/>
      <c r="DT24" s="664"/>
      <c r="DU24" s="664"/>
      <c r="DV24" s="689"/>
      <c r="DW24" s="690">
        <v>42.6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4091168</v>
      </c>
      <c r="S25" s="609"/>
      <c r="T25" s="609"/>
      <c r="U25" s="609"/>
      <c r="V25" s="609"/>
      <c r="W25" s="609"/>
      <c r="X25" s="609"/>
      <c r="Y25" s="610"/>
      <c r="Z25" s="646">
        <v>60.3</v>
      </c>
      <c r="AA25" s="646"/>
      <c r="AB25" s="646"/>
      <c r="AC25" s="646"/>
      <c r="AD25" s="647">
        <v>3826744</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1306164</v>
      </c>
      <c r="CS25" s="621"/>
      <c r="CT25" s="621"/>
      <c r="CU25" s="621"/>
      <c r="CV25" s="621"/>
      <c r="CW25" s="621"/>
      <c r="CX25" s="621"/>
      <c r="CY25" s="622"/>
      <c r="CZ25" s="611">
        <v>20.399999999999999</v>
      </c>
      <c r="DA25" s="623"/>
      <c r="DB25" s="623"/>
      <c r="DC25" s="624"/>
      <c r="DD25" s="614">
        <v>1136910</v>
      </c>
      <c r="DE25" s="621"/>
      <c r="DF25" s="621"/>
      <c r="DG25" s="621"/>
      <c r="DH25" s="621"/>
      <c r="DI25" s="621"/>
      <c r="DJ25" s="621"/>
      <c r="DK25" s="622"/>
      <c r="DL25" s="614">
        <v>1091330</v>
      </c>
      <c r="DM25" s="621"/>
      <c r="DN25" s="621"/>
      <c r="DO25" s="621"/>
      <c r="DP25" s="621"/>
      <c r="DQ25" s="621"/>
      <c r="DR25" s="621"/>
      <c r="DS25" s="621"/>
      <c r="DT25" s="621"/>
      <c r="DU25" s="621"/>
      <c r="DV25" s="622"/>
      <c r="DW25" s="611">
        <v>28.3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767</v>
      </c>
      <c r="S26" s="609"/>
      <c r="T26" s="609"/>
      <c r="U26" s="609"/>
      <c r="V26" s="609"/>
      <c r="W26" s="609"/>
      <c r="X26" s="609"/>
      <c r="Y26" s="610"/>
      <c r="Z26" s="646">
        <v>0</v>
      </c>
      <c r="AA26" s="646"/>
      <c r="AB26" s="646"/>
      <c r="AC26" s="646"/>
      <c r="AD26" s="647">
        <v>767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717912</v>
      </c>
      <c r="CS26" s="609"/>
      <c r="CT26" s="609"/>
      <c r="CU26" s="609"/>
      <c r="CV26" s="609"/>
      <c r="CW26" s="609"/>
      <c r="CX26" s="609"/>
      <c r="CY26" s="610"/>
      <c r="CZ26" s="611">
        <v>11.2</v>
      </c>
      <c r="DA26" s="623"/>
      <c r="DB26" s="623"/>
      <c r="DC26" s="624"/>
      <c r="DD26" s="614">
        <v>599335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169579</v>
      </c>
      <c r="S27" s="609"/>
      <c r="T27" s="609"/>
      <c r="U27" s="609"/>
      <c r="V27" s="609"/>
      <c r="W27" s="609"/>
      <c r="X27" s="609"/>
      <c r="Y27" s="610"/>
      <c r="Z27" s="646">
        <v>2.5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836009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403662</v>
      </c>
      <c r="CS27" s="621"/>
      <c r="CT27" s="621"/>
      <c r="CU27" s="621"/>
      <c r="CV27" s="621"/>
      <c r="CW27" s="621"/>
      <c r="CX27" s="621"/>
      <c r="CY27" s="622"/>
      <c r="CZ27" s="611">
        <v>6.3</v>
      </c>
      <c r="DA27" s="623"/>
      <c r="DB27" s="623"/>
      <c r="DC27" s="624"/>
      <c r="DD27" s="614">
        <v>141201</v>
      </c>
      <c r="DE27" s="621"/>
      <c r="DF27" s="621"/>
      <c r="DG27" s="621"/>
      <c r="DH27" s="621"/>
      <c r="DI27" s="621"/>
      <c r="DJ27" s="621"/>
      <c r="DK27" s="622"/>
      <c r="DL27" s="614">
        <v>119616</v>
      </c>
      <c r="DM27" s="621"/>
      <c r="DN27" s="621"/>
      <c r="DO27" s="621"/>
      <c r="DP27" s="621"/>
      <c r="DQ27" s="621"/>
      <c r="DR27" s="621"/>
      <c r="DS27" s="621"/>
      <c r="DT27" s="621"/>
      <c r="DU27" s="621"/>
      <c r="DV27" s="622"/>
      <c r="DW27" s="611">
        <v>3.1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119314</v>
      </c>
      <c r="S28" s="609"/>
      <c r="T28" s="609"/>
      <c r="U28" s="609"/>
      <c r="V28" s="609"/>
      <c r="W28" s="609"/>
      <c r="X28" s="609"/>
      <c r="Y28" s="610"/>
      <c r="Z28" s="646">
        <v>1.8</v>
      </c>
      <c r="AA28" s="646"/>
      <c r="AB28" s="646"/>
      <c r="AC28" s="646"/>
      <c r="AD28" s="647">
        <v>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431450</v>
      </c>
      <c r="CS28" s="609"/>
      <c r="CT28" s="609"/>
      <c r="CU28" s="609"/>
      <c r="CV28" s="609"/>
      <c r="CW28" s="609"/>
      <c r="CX28" s="609"/>
      <c r="CY28" s="610"/>
      <c r="CZ28" s="611">
        <v>6.7</v>
      </c>
      <c r="DA28" s="623"/>
      <c r="DB28" s="623"/>
      <c r="DC28" s="624"/>
      <c r="DD28" s="614">
        <v>431450</v>
      </c>
      <c r="DE28" s="609"/>
      <c r="DF28" s="609"/>
      <c r="DG28" s="609"/>
      <c r="DH28" s="609"/>
      <c r="DI28" s="609"/>
      <c r="DJ28" s="609"/>
      <c r="DK28" s="610"/>
      <c r="DL28" s="614">
        <v>431450</v>
      </c>
      <c r="DM28" s="609"/>
      <c r="DN28" s="609"/>
      <c r="DO28" s="609"/>
      <c r="DP28" s="609"/>
      <c r="DQ28" s="609"/>
      <c r="DR28" s="609"/>
      <c r="DS28" s="609"/>
      <c r="DT28" s="609"/>
      <c r="DU28" s="609"/>
      <c r="DV28" s="610"/>
      <c r="DW28" s="611">
        <v>11.2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16612</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431358</v>
      </c>
      <c r="CS29" s="621"/>
      <c r="CT29" s="621"/>
      <c r="CU29" s="621"/>
      <c r="CV29" s="621"/>
      <c r="CW29" s="621"/>
      <c r="CX29" s="621"/>
      <c r="CY29" s="622"/>
      <c r="CZ29" s="611">
        <v>6.7</v>
      </c>
      <c r="DA29" s="623"/>
      <c r="DB29" s="623"/>
      <c r="DC29" s="624"/>
      <c r="DD29" s="614">
        <v>431358</v>
      </c>
      <c r="DE29" s="621"/>
      <c r="DF29" s="621"/>
      <c r="DG29" s="621"/>
      <c r="DH29" s="621"/>
      <c r="DI29" s="621"/>
      <c r="DJ29" s="621"/>
      <c r="DK29" s="622"/>
      <c r="DL29" s="614">
        <v>431358</v>
      </c>
      <c r="DM29" s="621"/>
      <c r="DN29" s="621"/>
      <c r="DO29" s="621"/>
      <c r="DP29" s="621"/>
      <c r="DQ29" s="621"/>
      <c r="DR29" s="621"/>
      <c r="DS29" s="621"/>
      <c r="DT29" s="621"/>
      <c r="DU29" s="621"/>
      <c r="DV29" s="622"/>
      <c r="DW29" s="611">
        <v>11.2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478146</v>
      </c>
      <c r="S30" s="609"/>
      <c r="T30" s="609"/>
      <c r="U30" s="609"/>
      <c r="V30" s="609"/>
      <c r="W30" s="609"/>
      <c r="X30" s="609"/>
      <c r="Y30" s="610"/>
      <c r="Z30" s="646">
        <v>7.1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422960</v>
      </c>
      <c r="CS30" s="609"/>
      <c r="CT30" s="609"/>
      <c r="CU30" s="609"/>
      <c r="CV30" s="609"/>
      <c r="CW30" s="609"/>
      <c r="CX30" s="609"/>
      <c r="CY30" s="610"/>
      <c r="CZ30" s="611">
        <v>6.6</v>
      </c>
      <c r="DA30" s="623"/>
      <c r="DB30" s="623"/>
      <c r="DC30" s="624"/>
      <c r="DD30" s="614">
        <v>422960</v>
      </c>
      <c r="DE30" s="609"/>
      <c r="DF30" s="609"/>
      <c r="DG30" s="609"/>
      <c r="DH30" s="609"/>
      <c r="DI30" s="609"/>
      <c r="DJ30" s="609"/>
      <c r="DK30" s="610"/>
      <c r="DL30" s="614">
        <v>422960</v>
      </c>
      <c r="DM30" s="609"/>
      <c r="DN30" s="609"/>
      <c r="DO30" s="609"/>
      <c r="DP30" s="609"/>
      <c r="DQ30" s="609"/>
      <c r="DR30" s="609"/>
      <c r="DS30" s="609"/>
      <c r="DT30" s="609"/>
      <c r="DU30" s="609"/>
      <c r="DV30" s="610"/>
      <c r="DW30" s="611">
        <v>11</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8398</v>
      </c>
      <c r="CS31" s="621"/>
      <c r="CT31" s="621"/>
      <c r="CU31" s="621"/>
      <c r="CV31" s="621"/>
      <c r="CW31" s="621"/>
      <c r="CX31" s="621"/>
      <c r="CY31" s="622"/>
      <c r="CZ31" s="611">
        <v>0.1</v>
      </c>
      <c r="DA31" s="623"/>
      <c r="DB31" s="623"/>
      <c r="DC31" s="624"/>
      <c r="DD31" s="614">
        <v>8398</v>
      </c>
      <c r="DE31" s="621"/>
      <c r="DF31" s="621"/>
      <c r="DG31" s="621"/>
      <c r="DH31" s="621"/>
      <c r="DI31" s="621"/>
      <c r="DJ31" s="621"/>
      <c r="DK31" s="622"/>
      <c r="DL31" s="614">
        <v>8398</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324454</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98.2</v>
      </c>
      <c r="BN32" s="621"/>
      <c r="BO32" s="621"/>
      <c r="BP32" s="621"/>
      <c r="BQ32" s="644"/>
      <c r="BR32" s="679">
        <v>99.3</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92</v>
      </c>
      <c r="CS32" s="609"/>
      <c r="CT32" s="609"/>
      <c r="CU32" s="609"/>
      <c r="CV32" s="609"/>
      <c r="CW32" s="609"/>
      <c r="CX32" s="609"/>
      <c r="CY32" s="610"/>
      <c r="CZ32" s="611">
        <v>0</v>
      </c>
      <c r="DA32" s="623"/>
      <c r="DB32" s="623"/>
      <c r="DC32" s="624"/>
      <c r="DD32" s="614">
        <v>92</v>
      </c>
      <c r="DE32" s="609"/>
      <c r="DF32" s="609"/>
      <c r="DG32" s="609"/>
      <c r="DH32" s="609"/>
      <c r="DI32" s="609"/>
      <c r="DJ32" s="609"/>
      <c r="DK32" s="610"/>
      <c r="DL32" s="614">
        <v>92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87857</v>
      </c>
      <c r="S33" s="609"/>
      <c r="T33" s="609"/>
      <c r="U33" s="609"/>
      <c r="V33" s="609"/>
      <c r="W33" s="609"/>
      <c r="X33" s="609"/>
      <c r="Y33" s="610"/>
      <c r="Z33" s="646">
        <v>1.3</v>
      </c>
      <c r="AA33" s="646"/>
      <c r="AB33" s="646"/>
      <c r="AC33" s="646"/>
      <c r="AD33" s="647">
        <v>20572</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97.8</v>
      </c>
      <c r="BN33" s="593"/>
      <c r="BO33" s="593"/>
      <c r="BP33" s="593"/>
      <c r="BQ33" s="656"/>
      <c r="BR33" s="669">
        <v>99</v>
      </c>
      <c r="BS33" s="593"/>
      <c r="BT33" s="593"/>
      <c r="BU33" s="593"/>
      <c r="BV33" s="593"/>
      <c r="BW33" s="593"/>
      <c r="BX33" s="639">
        <v>96.8</v>
      </c>
      <c r="BY33" s="593"/>
      <c r="BZ33" s="593"/>
      <c r="CA33" s="593"/>
      <c r="CB33" s="656"/>
      <c r="CD33" s="605" t="s">
        <v>307</v>
      </c>
      <c r="CE33" s="606"/>
      <c r="CF33" s="606"/>
      <c r="CG33" s="606"/>
      <c r="CH33" s="606"/>
      <c r="CI33" s="606"/>
      <c r="CJ33" s="606"/>
      <c r="CK33" s="606"/>
      <c r="CL33" s="606"/>
      <c r="CM33" s="606"/>
      <c r="CN33" s="606"/>
      <c r="CO33" s="606"/>
      <c r="CP33" s="606"/>
      <c r="CQ33" s="607"/>
      <c r="CR33" s="608">
        <v>3001925</v>
      </c>
      <c r="CS33" s="621"/>
      <c r="CT33" s="621"/>
      <c r="CU33" s="621"/>
      <c r="CV33" s="621"/>
      <c r="CW33" s="621"/>
      <c r="CX33" s="621"/>
      <c r="CY33" s="622"/>
      <c r="CZ33" s="611">
        <v>46.8</v>
      </c>
      <c r="DA33" s="623"/>
      <c r="DB33" s="623"/>
      <c r="DC33" s="624"/>
      <c r="DD33" s="614">
        <v>2290129</v>
      </c>
      <c r="DE33" s="621"/>
      <c r="DF33" s="621"/>
      <c r="DG33" s="621"/>
      <c r="DH33" s="621"/>
      <c r="DI33" s="621"/>
      <c r="DJ33" s="621"/>
      <c r="DK33" s="622"/>
      <c r="DL33" s="614">
        <v>1557138</v>
      </c>
      <c r="DM33" s="621"/>
      <c r="DN33" s="621"/>
      <c r="DO33" s="621"/>
      <c r="DP33" s="621"/>
      <c r="DQ33" s="621"/>
      <c r="DR33" s="621"/>
      <c r="DS33" s="621"/>
      <c r="DT33" s="621"/>
      <c r="DU33" s="621"/>
      <c r="DV33" s="622"/>
      <c r="DW33" s="611">
        <v>40.4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113801</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1039842</v>
      </c>
      <c r="CS34" s="609"/>
      <c r="CT34" s="609"/>
      <c r="CU34" s="609"/>
      <c r="CV34" s="609"/>
      <c r="CW34" s="609"/>
      <c r="CX34" s="609"/>
      <c r="CY34" s="610"/>
      <c r="CZ34" s="611">
        <v>16.2</v>
      </c>
      <c r="DA34" s="623"/>
      <c r="DB34" s="623"/>
      <c r="DC34" s="624"/>
      <c r="DD34" s="614">
        <v>685087</v>
      </c>
      <c r="DE34" s="609"/>
      <c r="DF34" s="609"/>
      <c r="DG34" s="609"/>
      <c r="DH34" s="609"/>
      <c r="DI34" s="609"/>
      <c r="DJ34" s="609"/>
      <c r="DK34" s="610"/>
      <c r="DL34" s="614">
        <v>552394</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564213</v>
      </c>
      <c r="S35" s="609"/>
      <c r="T35" s="609"/>
      <c r="U35" s="609"/>
      <c r="V35" s="609"/>
      <c r="W35" s="609"/>
      <c r="X35" s="609"/>
      <c r="Y35" s="610"/>
      <c r="Z35" s="646">
        <v>8.3000000000000007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73826</v>
      </c>
      <c r="CS35" s="621"/>
      <c r="CT35" s="621"/>
      <c r="CU35" s="621"/>
      <c r="CV35" s="621"/>
      <c r="CW35" s="621"/>
      <c r="CX35" s="621"/>
      <c r="CY35" s="622"/>
      <c r="CZ35" s="611">
        <v>1.2</v>
      </c>
      <c r="DA35" s="623"/>
      <c r="DB35" s="623"/>
      <c r="DC35" s="624"/>
      <c r="DD35" s="614">
        <v>67176</v>
      </c>
      <c r="DE35" s="621"/>
      <c r="DF35" s="621"/>
      <c r="DG35" s="621"/>
      <c r="DH35" s="621"/>
      <c r="DI35" s="621"/>
      <c r="DJ35" s="621"/>
      <c r="DK35" s="622"/>
      <c r="DL35" s="614">
        <v>67176</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410659</v>
      </c>
      <c r="S36" s="609"/>
      <c r="T36" s="609"/>
      <c r="U36" s="609"/>
      <c r="V36" s="609"/>
      <c r="W36" s="609"/>
      <c r="X36" s="609"/>
      <c r="Y36" s="610"/>
      <c r="Z36" s="646">
        <v>6.1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610001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30535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1182367</v>
      </c>
      <c r="CS36" s="609"/>
      <c r="CT36" s="609"/>
      <c r="CU36" s="609"/>
      <c r="CV36" s="609"/>
      <c r="CW36" s="609"/>
      <c r="CX36" s="609"/>
      <c r="CY36" s="610"/>
      <c r="CZ36" s="611">
        <v>18.399999999999999</v>
      </c>
      <c r="DA36" s="623"/>
      <c r="DB36" s="623"/>
      <c r="DC36" s="624"/>
      <c r="DD36" s="614">
        <v>1073488</v>
      </c>
      <c r="DE36" s="609"/>
      <c r="DF36" s="609"/>
      <c r="DG36" s="609"/>
      <c r="DH36" s="609"/>
      <c r="DI36" s="609"/>
      <c r="DJ36" s="609"/>
      <c r="DK36" s="610"/>
      <c r="DL36" s="614">
        <v>686689</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115590</v>
      </c>
      <c r="S37" s="609"/>
      <c r="T37" s="609"/>
      <c r="U37" s="609"/>
      <c r="V37" s="609"/>
      <c r="W37" s="609"/>
      <c r="X37" s="609"/>
      <c r="Y37" s="610"/>
      <c r="Z37" s="646">
        <v>1.7</v>
      </c>
      <c r="AA37" s="646"/>
      <c r="AB37" s="646"/>
      <c r="AC37" s="646"/>
      <c r="AD37" s="647">
        <v>544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209995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30535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235777</v>
      </c>
      <c r="CS37" s="621"/>
      <c r="CT37" s="621"/>
      <c r="CU37" s="621"/>
      <c r="CV37" s="621"/>
      <c r="CW37" s="621"/>
      <c r="CX37" s="621"/>
      <c r="CY37" s="622"/>
      <c r="CZ37" s="611">
        <v>3.7</v>
      </c>
      <c r="DA37" s="623"/>
      <c r="DB37" s="623"/>
      <c r="DC37" s="624"/>
      <c r="DD37" s="614">
        <v>234277</v>
      </c>
      <c r="DE37" s="621"/>
      <c r="DF37" s="621"/>
      <c r="DG37" s="621"/>
      <c r="DH37" s="621"/>
      <c r="DI37" s="621"/>
      <c r="DJ37" s="621"/>
      <c r="DK37" s="622"/>
      <c r="DL37" s="614">
        <v>204941</v>
      </c>
      <c r="DM37" s="621"/>
      <c r="DN37" s="621"/>
      <c r="DO37" s="621"/>
      <c r="DP37" s="621"/>
      <c r="DQ37" s="621"/>
      <c r="DR37" s="621"/>
      <c r="DS37" s="621"/>
      <c r="DT37" s="621"/>
      <c r="DU37" s="621"/>
      <c r="DV37" s="622"/>
      <c r="DW37" s="611">
        <v>5.3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288900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52601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716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366175</v>
      </c>
      <c r="CS38" s="609"/>
      <c r="CT38" s="609"/>
      <c r="CU38" s="609"/>
      <c r="CV38" s="609"/>
      <c r="CW38" s="609"/>
      <c r="CX38" s="609"/>
      <c r="CY38" s="610"/>
      <c r="CZ38" s="611">
        <v>5.7</v>
      </c>
      <c r="DA38" s="623"/>
      <c r="DB38" s="623"/>
      <c r="DC38" s="624"/>
      <c r="DD38" s="614">
        <v>271176</v>
      </c>
      <c r="DE38" s="609"/>
      <c r="DF38" s="609"/>
      <c r="DG38" s="609"/>
      <c r="DH38" s="609"/>
      <c r="DI38" s="609"/>
      <c r="DJ38" s="609"/>
      <c r="DK38" s="610"/>
      <c r="DL38" s="614">
        <v>250879</v>
      </c>
      <c r="DM38" s="609"/>
      <c r="DN38" s="609"/>
      <c r="DO38" s="609"/>
      <c r="DP38" s="609"/>
      <c r="DQ38" s="609"/>
      <c r="DR38" s="609"/>
      <c r="DS38" s="609"/>
      <c r="DT38" s="609"/>
      <c r="DU38" s="609"/>
      <c r="DV38" s="610"/>
      <c r="DW38" s="611">
        <v>6.5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33831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336715</v>
      </c>
      <c r="CS39" s="621"/>
      <c r="CT39" s="621"/>
      <c r="CU39" s="621"/>
      <c r="CV39" s="621"/>
      <c r="CW39" s="621"/>
      <c r="CX39" s="621"/>
      <c r="CY39" s="622"/>
      <c r="CZ39" s="611">
        <v>5.2</v>
      </c>
      <c r="DA39" s="623"/>
      <c r="DB39" s="623"/>
      <c r="DC39" s="624"/>
      <c r="DD39" s="614">
        <v>193202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7100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3000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6781060</v>
      </c>
      <c r="S41" s="633"/>
      <c r="T41" s="633"/>
      <c r="U41" s="633"/>
      <c r="V41" s="633"/>
      <c r="W41" s="633"/>
      <c r="X41" s="633"/>
      <c r="Y41" s="636"/>
      <c r="Z41" s="637">
        <v>100</v>
      </c>
      <c r="AA41" s="637"/>
      <c r="AB41" s="637"/>
      <c r="AC41" s="637"/>
      <c r="AD41" s="638">
        <v>3848632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68741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244833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1271963</v>
      </c>
      <c r="CS42" s="621"/>
      <c r="CT42" s="621"/>
      <c r="CU42" s="621"/>
      <c r="CV42" s="621"/>
      <c r="CW42" s="621"/>
      <c r="CX42" s="621"/>
      <c r="CY42" s="622"/>
      <c r="CZ42" s="611">
        <v>19.8</v>
      </c>
      <c r="DA42" s="623"/>
      <c r="DB42" s="623"/>
      <c r="DC42" s="624"/>
      <c r="DD42" s="614">
        <v>601254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23693</v>
      </c>
      <c r="CS43" s="621"/>
      <c r="CT43" s="621"/>
      <c r="CU43" s="621"/>
      <c r="CV43" s="621"/>
      <c r="CW43" s="621"/>
      <c r="CX43" s="621"/>
      <c r="CY43" s="622"/>
      <c r="CZ43" s="611">
        <v>0.4</v>
      </c>
      <c r="DA43" s="623"/>
      <c r="DB43" s="623"/>
      <c r="DC43" s="624"/>
      <c r="DD43" s="614">
        <v>23693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1192584</v>
      </c>
      <c r="CS44" s="609"/>
      <c r="CT44" s="609"/>
      <c r="CU44" s="609"/>
      <c r="CV44" s="609"/>
      <c r="CW44" s="609"/>
      <c r="CX44" s="609"/>
      <c r="CY44" s="610"/>
      <c r="CZ44" s="611">
        <v>18.600000000000001</v>
      </c>
      <c r="DA44" s="612"/>
      <c r="DB44" s="612"/>
      <c r="DC44" s="613"/>
      <c r="DD44" s="614">
        <v>594755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301059</v>
      </c>
      <c r="CS45" s="621"/>
      <c r="CT45" s="621"/>
      <c r="CU45" s="621"/>
      <c r="CV45" s="621"/>
      <c r="CW45" s="621"/>
      <c r="CX45" s="621"/>
      <c r="CY45" s="622"/>
      <c r="CZ45" s="611">
        <v>4.7</v>
      </c>
      <c r="DA45" s="623"/>
      <c r="DB45" s="623"/>
      <c r="DC45" s="624"/>
      <c r="DD45" s="614">
        <v>135719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879525</v>
      </c>
      <c r="CS46" s="609"/>
      <c r="CT46" s="609"/>
      <c r="CU46" s="609"/>
      <c r="CV46" s="609"/>
      <c r="CW46" s="609"/>
      <c r="CX46" s="609"/>
      <c r="CY46" s="610"/>
      <c r="CZ46" s="611">
        <v>13.7</v>
      </c>
      <c r="DA46" s="612"/>
      <c r="DB46" s="612"/>
      <c r="DC46" s="613"/>
      <c r="DD46" s="614">
        <v>448168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79379</v>
      </c>
      <c r="CS47" s="621"/>
      <c r="CT47" s="621"/>
      <c r="CU47" s="621"/>
      <c r="CV47" s="621"/>
      <c r="CW47" s="621"/>
      <c r="CX47" s="621"/>
      <c r="CY47" s="622"/>
      <c r="CZ47" s="611">
        <v>1.2</v>
      </c>
      <c r="DA47" s="623"/>
      <c r="DB47" s="623"/>
      <c r="DC47" s="624"/>
      <c r="DD47" s="614">
        <v>6499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6415164</v>
      </c>
      <c r="CS49" s="593"/>
      <c r="CT49" s="593"/>
      <c r="CU49" s="593"/>
      <c r="CV49" s="593"/>
      <c r="CW49" s="593"/>
      <c r="CX49" s="593"/>
      <c r="CY49" s="594"/>
      <c r="CZ49" s="595">
        <v>100</v>
      </c>
      <c r="DA49" s="596"/>
      <c r="DB49" s="596"/>
      <c r="DC49" s="597"/>
      <c r="DD49" s="598">
        <v>4600944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aimQXJBRb3PDzPN+Wwya5uqaUf3R310ciGSaryvsUJ2hEtY2E+U6vAwN9rtqSMGc5L5VgVAR8FaqyD4EiBx/w==" saltValue="sLYk2kKX3UMsRUo6BftM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6781</v>
      </c>
      <c r="R7" s="1090"/>
      <c r="S7" s="1090"/>
      <c r="T7" s="1090"/>
      <c r="U7" s="1090"/>
      <c r="V7" s="1090">
        <v>6415</v>
      </c>
      <c r="W7" s="1090"/>
      <c r="X7" s="1090"/>
      <c r="Y7" s="1090"/>
      <c r="Z7" s="1090"/>
      <c r="AA7" s="1090">
        <v>366</v>
      </c>
      <c r="AB7" s="1090"/>
      <c r="AC7" s="1090"/>
      <c r="AD7" s="1090"/>
      <c r="AE7" s="1091"/>
      <c r="AF7" s="1092">
        <v>253</v>
      </c>
      <c r="AG7" s="1093"/>
      <c r="AH7" s="1093"/>
      <c r="AI7" s="1093"/>
      <c r="AJ7" s="1094"/>
      <c r="AK7" s="1095">
        <v>564</v>
      </c>
      <c r="AL7" s="1096"/>
      <c r="AM7" s="1096"/>
      <c r="AN7" s="1096"/>
      <c r="AO7" s="1096"/>
      <c r="AP7" s="1096">
        <v>2512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253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634</v>
      </c>
      <c r="R28" s="1038"/>
      <c r="S28" s="1038"/>
      <c r="T28" s="1038"/>
      <c r="U28" s="1038"/>
      <c r="V28" s="1038">
        <v>594</v>
      </c>
      <c r="W28" s="1038"/>
      <c r="X28" s="1038"/>
      <c r="Y28" s="1038"/>
      <c r="Z28" s="1038"/>
      <c r="AA28" s="1038">
        <v>40</v>
      </c>
      <c r="AB28" s="1038"/>
      <c r="AC28" s="1038"/>
      <c r="AD28" s="1038"/>
      <c r="AE28" s="1039"/>
      <c r="AF28" s="1040">
        <v>40</v>
      </c>
      <c r="AG28" s="1038"/>
      <c r="AH28" s="1038"/>
      <c r="AI28" s="1038"/>
      <c r="AJ28" s="1041"/>
      <c r="AK28" s="1029">
        <v>29</v>
      </c>
      <c r="AL28" s="1030"/>
      <c r="AM28" s="1030"/>
      <c r="AN28" s="1030"/>
      <c r="AO28" s="1030"/>
      <c r="AP28" s="1030" t="s">
        <v>565</v>
      </c>
      <c r="AQ28" s="1030"/>
      <c r="AR28" s="1030"/>
      <c r="AS28" s="1030"/>
      <c r="AT28" s="1030"/>
      <c r="AU28" s="1030" t="s">
        <v>565</v>
      </c>
      <c r="AV28" s="1030"/>
      <c r="AW28" s="1030"/>
      <c r="AX28" s="1030"/>
      <c r="AY28" s="1030"/>
      <c r="AZ28" s="1031" t="s">
        <v>565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909</v>
      </c>
      <c r="R29" s="1026"/>
      <c r="S29" s="1026"/>
      <c r="T29" s="1026"/>
      <c r="U29" s="1026"/>
      <c r="V29" s="1026">
        <v>892</v>
      </c>
      <c r="W29" s="1026"/>
      <c r="X29" s="1026"/>
      <c r="Y29" s="1026"/>
      <c r="Z29" s="1026"/>
      <c r="AA29" s="1026">
        <v>18</v>
      </c>
      <c r="AB29" s="1026"/>
      <c r="AC29" s="1026"/>
      <c r="AD29" s="1026"/>
      <c r="AE29" s="1027"/>
      <c r="AF29" s="1022">
        <v>18</v>
      </c>
      <c r="AG29" s="1023"/>
      <c r="AH29" s="1023"/>
      <c r="AI29" s="1023"/>
      <c r="AJ29" s="1024"/>
      <c r="AK29" s="967">
        <v>132</v>
      </c>
      <c r="AL29" s="958"/>
      <c r="AM29" s="958"/>
      <c r="AN29" s="958"/>
      <c r="AO29" s="958"/>
      <c r="AP29" s="958" t="s">
        <v>565</v>
      </c>
      <c r="AQ29" s="958"/>
      <c r="AR29" s="958"/>
      <c r="AS29" s="958"/>
      <c r="AT29" s="958"/>
      <c r="AU29" s="958" t="s">
        <v>565</v>
      </c>
      <c r="AV29" s="958"/>
      <c r="AW29" s="958"/>
      <c r="AX29" s="958"/>
      <c r="AY29" s="958"/>
      <c r="AZ29" s="1028" t="s">
        <v>565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97</v>
      </c>
      <c r="R30" s="1026"/>
      <c r="S30" s="1026"/>
      <c r="T30" s="1026"/>
      <c r="U30" s="1026"/>
      <c r="V30" s="1026">
        <v>96</v>
      </c>
      <c r="W30" s="1026"/>
      <c r="X30" s="1026"/>
      <c r="Y30" s="1026"/>
      <c r="Z30" s="1026"/>
      <c r="AA30" s="1026">
        <v>1</v>
      </c>
      <c r="AB30" s="1026"/>
      <c r="AC30" s="1026"/>
      <c r="AD30" s="1026"/>
      <c r="AE30" s="1027"/>
      <c r="AF30" s="1022">
        <v>1</v>
      </c>
      <c r="AG30" s="1023"/>
      <c r="AH30" s="1023"/>
      <c r="AI30" s="1023"/>
      <c r="AJ30" s="1024"/>
      <c r="AK30" s="967">
        <v>22</v>
      </c>
      <c r="AL30" s="958"/>
      <c r="AM30" s="958"/>
      <c r="AN30" s="958"/>
      <c r="AO30" s="958"/>
      <c r="AP30" s="958" t="s">
        <v>565</v>
      </c>
      <c r="AQ30" s="958"/>
      <c r="AR30" s="958"/>
      <c r="AS30" s="958"/>
      <c r="AT30" s="958"/>
      <c r="AU30" s="958" t="s">
        <v>565</v>
      </c>
      <c r="AV30" s="958"/>
      <c r="AW30" s="958"/>
      <c r="AX30" s="958"/>
      <c r="AY30" s="958"/>
      <c r="AZ30" s="1028" t="s">
        <v>565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192</v>
      </c>
      <c r="R31" s="1026"/>
      <c r="S31" s="1026"/>
      <c r="T31" s="1026"/>
      <c r="U31" s="1026"/>
      <c r="V31" s="1026">
        <v>201</v>
      </c>
      <c r="W31" s="1026"/>
      <c r="X31" s="1026"/>
      <c r="Y31" s="1026"/>
      <c r="Z31" s="1026"/>
      <c r="AA31" s="1026">
        <v>-9</v>
      </c>
      <c r="AB31" s="1026"/>
      <c r="AC31" s="1026"/>
      <c r="AD31" s="1026"/>
      <c r="AE31" s="1027"/>
      <c r="AF31" s="1022">
        <v>121</v>
      </c>
      <c r="AG31" s="1023"/>
      <c r="AH31" s="1023"/>
      <c r="AI31" s="1023"/>
      <c r="AJ31" s="1024"/>
      <c r="AK31" s="967">
        <v>34</v>
      </c>
      <c r="AL31" s="958"/>
      <c r="AM31" s="958"/>
      <c r="AN31" s="958"/>
      <c r="AO31" s="958"/>
      <c r="AP31" s="958">
        <v>585</v>
      </c>
      <c r="AQ31" s="958"/>
      <c r="AR31" s="958"/>
      <c r="AS31" s="958"/>
      <c r="AT31" s="958"/>
      <c r="AU31" s="958">
        <v>294</v>
      </c>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321</v>
      </c>
      <c r="R32" s="1026"/>
      <c r="S32" s="1026"/>
      <c r="T32" s="1026"/>
      <c r="U32" s="1026"/>
      <c r="V32" s="1026">
        <v>312</v>
      </c>
      <c r="W32" s="1026"/>
      <c r="X32" s="1026"/>
      <c r="Y32" s="1026"/>
      <c r="Z32" s="1026"/>
      <c r="AA32" s="1026">
        <v>9</v>
      </c>
      <c r="AB32" s="1026"/>
      <c r="AC32" s="1026"/>
      <c r="AD32" s="1026"/>
      <c r="AE32" s="1027"/>
      <c r="AF32" s="1022">
        <v>26</v>
      </c>
      <c r="AG32" s="1023"/>
      <c r="AH32" s="1023"/>
      <c r="AI32" s="1023"/>
      <c r="AJ32" s="1024"/>
      <c r="AK32" s="967">
        <v>210</v>
      </c>
      <c r="AL32" s="958"/>
      <c r="AM32" s="958"/>
      <c r="AN32" s="958"/>
      <c r="AO32" s="958"/>
      <c r="AP32" s="958">
        <v>883</v>
      </c>
      <c r="AQ32" s="958"/>
      <c r="AR32" s="958"/>
      <c r="AS32" s="958"/>
      <c r="AT32" s="958"/>
      <c r="AU32" s="958">
        <v>848</v>
      </c>
      <c r="AV32" s="958"/>
      <c r="AW32" s="958"/>
      <c r="AX32" s="958"/>
      <c r="AY32" s="958"/>
      <c r="AZ32" s="1028"/>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2523</v>
      </c>
      <c r="R68" s="969"/>
      <c r="S68" s="969"/>
      <c r="T68" s="969"/>
      <c r="U68" s="969"/>
      <c r="V68" s="969">
        <v>2393</v>
      </c>
      <c r="W68" s="969"/>
      <c r="X68" s="969"/>
      <c r="Y68" s="969"/>
      <c r="Z68" s="969"/>
      <c r="AA68" s="969">
        <v>130</v>
      </c>
      <c r="AB68" s="969"/>
      <c r="AC68" s="969"/>
      <c r="AD68" s="969"/>
      <c r="AE68" s="969"/>
      <c r="AF68" s="969">
        <v>122</v>
      </c>
      <c r="AG68" s="969"/>
      <c r="AH68" s="969"/>
      <c r="AI68" s="969"/>
      <c r="AJ68" s="969"/>
      <c r="AK68" s="969">
        <v>187</v>
      </c>
      <c r="AL68" s="969"/>
      <c r="AM68" s="969"/>
      <c r="AN68" s="969"/>
      <c r="AO68" s="969"/>
      <c r="AP68" s="969">
        <v>273</v>
      </c>
      <c r="AQ68" s="969"/>
      <c r="AR68" s="969"/>
      <c r="AS68" s="969"/>
      <c r="AT68" s="969"/>
      <c r="AU68" s="969">
        <v>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19</v>
      </c>
      <c r="R69" s="958"/>
      <c r="S69" s="958"/>
      <c r="T69" s="958"/>
      <c r="U69" s="958"/>
      <c r="V69" s="958">
        <v>2</v>
      </c>
      <c r="W69" s="958"/>
      <c r="X69" s="958"/>
      <c r="Y69" s="958"/>
      <c r="Z69" s="958"/>
      <c r="AA69" s="958">
        <v>17</v>
      </c>
      <c r="AB69" s="958"/>
      <c r="AC69" s="958"/>
      <c r="AD69" s="958"/>
      <c r="AE69" s="958"/>
      <c r="AF69" s="958">
        <v>2</v>
      </c>
      <c r="AG69" s="958"/>
      <c r="AH69" s="958"/>
      <c r="AI69" s="958"/>
      <c r="AJ69" s="958"/>
      <c r="AK69" s="958" t="s">
        <v>485</v>
      </c>
      <c r="AL69" s="958"/>
      <c r="AM69" s="958"/>
      <c r="AN69" s="958"/>
      <c r="AO69" s="958"/>
      <c r="AP69" s="958" t="s">
        <v>485</v>
      </c>
      <c r="AQ69" s="958"/>
      <c r="AR69" s="958"/>
      <c r="AS69" s="958"/>
      <c r="AT69" s="958"/>
      <c r="AU69" s="958" t="s">
        <v>485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552</v>
      </c>
      <c r="C70" s="962"/>
      <c r="D70" s="962"/>
      <c r="E70" s="962"/>
      <c r="F70" s="962"/>
      <c r="G70" s="962"/>
      <c r="H70" s="962"/>
      <c r="I70" s="962"/>
      <c r="J70" s="962"/>
      <c r="K70" s="962"/>
      <c r="L70" s="962"/>
      <c r="M70" s="962"/>
      <c r="N70" s="962"/>
      <c r="O70" s="962"/>
      <c r="P70" s="963"/>
      <c r="Q70" s="964">
        <v>2371</v>
      </c>
      <c r="R70" s="958"/>
      <c r="S70" s="958"/>
      <c r="T70" s="958"/>
      <c r="U70" s="958"/>
      <c r="V70" s="958">
        <v>2281</v>
      </c>
      <c r="W70" s="958"/>
      <c r="X70" s="958"/>
      <c r="Y70" s="958"/>
      <c r="Z70" s="958"/>
      <c r="AA70" s="958">
        <v>91</v>
      </c>
      <c r="AB70" s="958"/>
      <c r="AC70" s="958"/>
      <c r="AD70" s="958"/>
      <c r="AE70" s="958"/>
      <c r="AF70" s="958">
        <v>107</v>
      </c>
      <c r="AG70" s="958"/>
      <c r="AH70" s="958"/>
      <c r="AI70" s="958"/>
      <c r="AJ70" s="958"/>
      <c r="AK70" s="958">
        <v>140</v>
      </c>
      <c r="AL70" s="958"/>
      <c r="AM70" s="958"/>
      <c r="AN70" s="958"/>
      <c r="AO70" s="958"/>
      <c r="AP70" s="958">
        <v>29</v>
      </c>
      <c r="AQ70" s="958"/>
      <c r="AR70" s="958"/>
      <c r="AS70" s="958"/>
      <c r="AT70" s="958"/>
      <c r="AU70" s="958">
        <v>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553</v>
      </c>
      <c r="C71" s="962"/>
      <c r="D71" s="962"/>
      <c r="E71" s="962"/>
      <c r="F71" s="962"/>
      <c r="G71" s="962"/>
      <c r="H71" s="962"/>
      <c r="I71" s="962"/>
      <c r="J71" s="962"/>
      <c r="K71" s="962"/>
      <c r="L71" s="962"/>
      <c r="M71" s="962"/>
      <c r="N71" s="962"/>
      <c r="O71" s="962"/>
      <c r="P71" s="963"/>
      <c r="Q71" s="964">
        <v>153</v>
      </c>
      <c r="R71" s="958"/>
      <c r="S71" s="958"/>
      <c r="T71" s="958"/>
      <c r="U71" s="958"/>
      <c r="V71" s="958">
        <v>147</v>
      </c>
      <c r="W71" s="958"/>
      <c r="X71" s="958"/>
      <c r="Y71" s="958"/>
      <c r="Z71" s="958"/>
      <c r="AA71" s="958">
        <v>6</v>
      </c>
      <c r="AB71" s="958"/>
      <c r="AC71" s="958"/>
      <c r="AD71" s="958"/>
      <c r="AE71" s="958"/>
      <c r="AF71" s="958">
        <v>6</v>
      </c>
      <c r="AG71" s="958"/>
      <c r="AH71" s="958"/>
      <c r="AI71" s="958"/>
      <c r="AJ71" s="958"/>
      <c r="AK71" s="958">
        <v>49</v>
      </c>
      <c r="AL71" s="958"/>
      <c r="AM71" s="958"/>
      <c r="AN71" s="958"/>
      <c r="AO71" s="958"/>
      <c r="AP71" s="958">
        <v>1658</v>
      </c>
      <c r="AQ71" s="958"/>
      <c r="AR71" s="958"/>
      <c r="AS71" s="958"/>
      <c r="AT71" s="958"/>
      <c r="AU71" s="958">
        <v>68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554</v>
      </c>
      <c r="C72" s="962"/>
      <c r="D72" s="962"/>
      <c r="E72" s="962"/>
      <c r="F72" s="962"/>
      <c r="G72" s="962"/>
      <c r="H72" s="962"/>
      <c r="I72" s="962"/>
      <c r="J72" s="962"/>
      <c r="K72" s="962"/>
      <c r="L72" s="962"/>
      <c r="M72" s="962"/>
      <c r="N72" s="962"/>
      <c r="O72" s="962"/>
      <c r="P72" s="963"/>
      <c r="Q72" s="964">
        <v>84</v>
      </c>
      <c r="R72" s="958"/>
      <c r="S72" s="958"/>
      <c r="T72" s="958"/>
      <c r="U72" s="958"/>
      <c r="V72" s="958">
        <v>74</v>
      </c>
      <c r="W72" s="958"/>
      <c r="X72" s="958"/>
      <c r="Y72" s="958"/>
      <c r="Z72" s="958"/>
      <c r="AA72" s="958">
        <v>10</v>
      </c>
      <c r="AB72" s="958"/>
      <c r="AC72" s="958"/>
      <c r="AD72" s="958"/>
      <c r="AE72" s="958"/>
      <c r="AF72" s="958">
        <v>10</v>
      </c>
      <c r="AG72" s="958"/>
      <c r="AH72" s="958"/>
      <c r="AI72" s="958"/>
      <c r="AJ72" s="958"/>
      <c r="AK72" s="958" t="s">
        <v>565</v>
      </c>
      <c r="AL72" s="958"/>
      <c r="AM72" s="958"/>
      <c r="AN72" s="958"/>
      <c r="AO72" s="958"/>
      <c r="AP72" s="958" t="s">
        <v>485</v>
      </c>
      <c r="AQ72" s="958"/>
      <c r="AR72" s="958"/>
      <c r="AS72" s="958"/>
      <c r="AT72" s="958"/>
      <c r="AU72" s="958" t="s">
        <v>485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555</v>
      </c>
      <c r="C73" s="962"/>
      <c r="D73" s="962"/>
      <c r="E73" s="962"/>
      <c r="F73" s="962"/>
      <c r="G73" s="962"/>
      <c r="H73" s="962"/>
      <c r="I73" s="962"/>
      <c r="J73" s="962"/>
      <c r="K73" s="962"/>
      <c r="L73" s="962"/>
      <c r="M73" s="962"/>
      <c r="N73" s="962"/>
      <c r="O73" s="962"/>
      <c r="P73" s="963"/>
      <c r="Q73" s="964">
        <v>301</v>
      </c>
      <c r="R73" s="958"/>
      <c r="S73" s="958"/>
      <c r="T73" s="958"/>
      <c r="U73" s="958"/>
      <c r="V73" s="958">
        <v>186</v>
      </c>
      <c r="W73" s="958"/>
      <c r="X73" s="958"/>
      <c r="Y73" s="958"/>
      <c r="Z73" s="958"/>
      <c r="AA73" s="958">
        <v>114</v>
      </c>
      <c r="AB73" s="958"/>
      <c r="AC73" s="958"/>
      <c r="AD73" s="958"/>
      <c r="AE73" s="958"/>
      <c r="AF73" s="958">
        <v>114</v>
      </c>
      <c r="AG73" s="958"/>
      <c r="AH73" s="958"/>
      <c r="AI73" s="958"/>
      <c r="AJ73" s="958"/>
      <c r="AK73" s="958">
        <v>22</v>
      </c>
      <c r="AL73" s="958"/>
      <c r="AM73" s="958"/>
      <c r="AN73" s="958"/>
      <c r="AO73" s="958"/>
      <c r="AP73" s="958" t="s">
        <v>485</v>
      </c>
      <c r="AQ73" s="958"/>
      <c r="AR73" s="958"/>
      <c r="AS73" s="958"/>
      <c r="AT73" s="958"/>
      <c r="AU73" s="958" t="s">
        <v>485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556</v>
      </c>
      <c r="C74" s="962"/>
      <c r="D74" s="962"/>
      <c r="E74" s="962"/>
      <c r="F74" s="962"/>
      <c r="G74" s="962"/>
      <c r="H74" s="962"/>
      <c r="I74" s="962"/>
      <c r="J74" s="962"/>
      <c r="K74" s="962"/>
      <c r="L74" s="962"/>
      <c r="M74" s="962"/>
      <c r="N74" s="962"/>
      <c r="O74" s="962"/>
      <c r="P74" s="963"/>
      <c r="Q74" s="964">
        <v>327377</v>
      </c>
      <c r="R74" s="958"/>
      <c r="S74" s="958"/>
      <c r="T74" s="958"/>
      <c r="U74" s="958"/>
      <c r="V74" s="958">
        <v>314849</v>
      </c>
      <c r="W74" s="958"/>
      <c r="X74" s="958"/>
      <c r="Y74" s="958"/>
      <c r="Z74" s="958"/>
      <c r="AA74" s="958">
        <v>12528</v>
      </c>
      <c r="AB74" s="958"/>
      <c r="AC74" s="958"/>
      <c r="AD74" s="958"/>
      <c r="AE74" s="958"/>
      <c r="AF74" s="958">
        <v>12528</v>
      </c>
      <c r="AG74" s="958"/>
      <c r="AH74" s="958"/>
      <c r="AI74" s="958"/>
      <c r="AJ74" s="958"/>
      <c r="AK74" s="958">
        <v>0</v>
      </c>
      <c r="AL74" s="958"/>
      <c r="AM74" s="958"/>
      <c r="AN74" s="958"/>
      <c r="AO74" s="958"/>
      <c r="AP74" s="958" t="s">
        <v>485</v>
      </c>
      <c r="AQ74" s="958"/>
      <c r="AR74" s="958"/>
      <c r="AS74" s="958"/>
      <c r="AT74" s="958"/>
      <c r="AU74" s="958" t="s">
        <v>485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557</v>
      </c>
      <c r="C75" s="962"/>
      <c r="D75" s="962"/>
      <c r="E75" s="962"/>
      <c r="F75" s="962"/>
      <c r="G75" s="962"/>
      <c r="H75" s="962"/>
      <c r="I75" s="962"/>
      <c r="J75" s="962"/>
      <c r="K75" s="962"/>
      <c r="L75" s="962"/>
      <c r="M75" s="962"/>
      <c r="N75" s="962"/>
      <c r="O75" s="962"/>
      <c r="P75" s="963"/>
      <c r="Q75" s="965">
        <v>2224</v>
      </c>
      <c r="R75" s="966"/>
      <c r="S75" s="966"/>
      <c r="T75" s="966"/>
      <c r="U75" s="967"/>
      <c r="V75" s="968">
        <v>2162</v>
      </c>
      <c r="W75" s="966"/>
      <c r="X75" s="966"/>
      <c r="Y75" s="966"/>
      <c r="Z75" s="967"/>
      <c r="AA75" s="968">
        <v>62</v>
      </c>
      <c r="AB75" s="966"/>
      <c r="AC75" s="966"/>
      <c r="AD75" s="966"/>
      <c r="AE75" s="967"/>
      <c r="AF75" s="968">
        <v>62</v>
      </c>
      <c r="AG75" s="966"/>
      <c r="AH75" s="966"/>
      <c r="AI75" s="966"/>
      <c r="AJ75" s="967"/>
      <c r="AK75" s="968">
        <v>8</v>
      </c>
      <c r="AL75" s="966"/>
      <c r="AM75" s="966"/>
      <c r="AN75" s="966"/>
      <c r="AO75" s="967"/>
      <c r="AP75" s="968" t="s">
        <v>485</v>
      </c>
      <c r="AQ75" s="966"/>
      <c r="AR75" s="966"/>
      <c r="AS75" s="966"/>
      <c r="AT75" s="967"/>
      <c r="AU75" s="968" t="s">
        <v>485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558</v>
      </c>
      <c r="C76" s="962"/>
      <c r="D76" s="962"/>
      <c r="E76" s="962"/>
      <c r="F76" s="962"/>
      <c r="G76" s="962"/>
      <c r="H76" s="962"/>
      <c r="I76" s="962"/>
      <c r="J76" s="962"/>
      <c r="K76" s="962"/>
      <c r="L76" s="962"/>
      <c r="M76" s="962"/>
      <c r="N76" s="962"/>
      <c r="O76" s="962"/>
      <c r="P76" s="963"/>
      <c r="Q76" s="965">
        <v>7297</v>
      </c>
      <c r="R76" s="966"/>
      <c r="S76" s="966"/>
      <c r="T76" s="966"/>
      <c r="U76" s="967"/>
      <c r="V76" s="968">
        <v>5013</v>
      </c>
      <c r="W76" s="966"/>
      <c r="X76" s="966"/>
      <c r="Y76" s="966"/>
      <c r="Z76" s="967"/>
      <c r="AA76" s="968">
        <v>2284</v>
      </c>
      <c r="AB76" s="966"/>
      <c r="AC76" s="966"/>
      <c r="AD76" s="966"/>
      <c r="AE76" s="967"/>
      <c r="AF76" s="968">
        <v>2284</v>
      </c>
      <c r="AG76" s="966"/>
      <c r="AH76" s="966"/>
      <c r="AI76" s="966"/>
      <c r="AJ76" s="967"/>
      <c r="AK76" s="968">
        <v>1593</v>
      </c>
      <c r="AL76" s="966"/>
      <c r="AM76" s="966"/>
      <c r="AN76" s="966"/>
      <c r="AO76" s="967"/>
      <c r="AP76" s="968" t="s">
        <v>485</v>
      </c>
      <c r="AQ76" s="966"/>
      <c r="AR76" s="966"/>
      <c r="AS76" s="966"/>
      <c r="AT76" s="967"/>
      <c r="AU76" s="968" t="s">
        <v>485</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559</v>
      </c>
      <c r="C77" s="962"/>
      <c r="D77" s="962"/>
      <c r="E77" s="962"/>
      <c r="F77" s="962"/>
      <c r="G77" s="962"/>
      <c r="H77" s="962"/>
      <c r="I77" s="962"/>
      <c r="J77" s="962"/>
      <c r="K77" s="962"/>
      <c r="L77" s="962"/>
      <c r="M77" s="962"/>
      <c r="N77" s="962"/>
      <c r="O77" s="962"/>
      <c r="P77" s="963"/>
      <c r="Q77" s="965">
        <v>14</v>
      </c>
      <c r="R77" s="966"/>
      <c r="S77" s="966"/>
      <c r="T77" s="966"/>
      <c r="U77" s="967"/>
      <c r="V77" s="968">
        <v>11</v>
      </c>
      <c r="W77" s="966"/>
      <c r="X77" s="966"/>
      <c r="Y77" s="966"/>
      <c r="Z77" s="967"/>
      <c r="AA77" s="968">
        <v>3</v>
      </c>
      <c r="AB77" s="966"/>
      <c r="AC77" s="966"/>
      <c r="AD77" s="966"/>
      <c r="AE77" s="967"/>
      <c r="AF77" s="968">
        <v>3</v>
      </c>
      <c r="AG77" s="966"/>
      <c r="AH77" s="966"/>
      <c r="AI77" s="966"/>
      <c r="AJ77" s="967"/>
      <c r="AK77" s="968">
        <v>0</v>
      </c>
      <c r="AL77" s="966"/>
      <c r="AM77" s="966"/>
      <c r="AN77" s="966"/>
      <c r="AO77" s="967"/>
      <c r="AP77" s="968" t="s">
        <v>485</v>
      </c>
      <c r="AQ77" s="966"/>
      <c r="AR77" s="966"/>
      <c r="AS77" s="966"/>
      <c r="AT77" s="967"/>
      <c r="AU77" s="968" t="s">
        <v>485</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560</v>
      </c>
      <c r="C78" s="962"/>
      <c r="D78" s="962"/>
      <c r="E78" s="962"/>
      <c r="F78" s="962"/>
      <c r="G78" s="962"/>
      <c r="H78" s="962"/>
      <c r="I78" s="962"/>
      <c r="J78" s="962"/>
      <c r="K78" s="962"/>
      <c r="L78" s="962"/>
      <c r="M78" s="962"/>
      <c r="N78" s="962"/>
      <c r="O78" s="962"/>
      <c r="P78" s="963"/>
      <c r="Q78" s="964">
        <v>11</v>
      </c>
      <c r="R78" s="958"/>
      <c r="S78" s="958"/>
      <c r="T78" s="958"/>
      <c r="U78" s="958"/>
      <c r="V78" s="958">
        <v>11</v>
      </c>
      <c r="W78" s="958"/>
      <c r="X78" s="958"/>
      <c r="Y78" s="958"/>
      <c r="Z78" s="958"/>
      <c r="AA78" s="958">
        <v>0</v>
      </c>
      <c r="AB78" s="958"/>
      <c r="AC78" s="958"/>
      <c r="AD78" s="958"/>
      <c r="AE78" s="958"/>
      <c r="AF78" s="958">
        <v>0</v>
      </c>
      <c r="AG78" s="958"/>
      <c r="AH78" s="958"/>
      <c r="AI78" s="958"/>
      <c r="AJ78" s="958"/>
      <c r="AK78" s="958" t="s">
        <v>485</v>
      </c>
      <c r="AL78" s="958"/>
      <c r="AM78" s="958"/>
      <c r="AN78" s="958"/>
      <c r="AO78" s="958"/>
      <c r="AP78" s="958" t="s">
        <v>485</v>
      </c>
      <c r="AQ78" s="958"/>
      <c r="AR78" s="958"/>
      <c r="AS78" s="958"/>
      <c r="AT78" s="958"/>
      <c r="AU78" s="958" t="s">
        <v>485</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561</v>
      </c>
      <c r="C79" s="962"/>
      <c r="D79" s="962"/>
      <c r="E79" s="962"/>
      <c r="F79" s="962"/>
      <c r="G79" s="962"/>
      <c r="H79" s="962"/>
      <c r="I79" s="962"/>
      <c r="J79" s="962"/>
      <c r="K79" s="962"/>
      <c r="L79" s="962"/>
      <c r="M79" s="962"/>
      <c r="N79" s="962"/>
      <c r="O79" s="962"/>
      <c r="P79" s="963"/>
      <c r="Q79" s="964">
        <v>2</v>
      </c>
      <c r="R79" s="958"/>
      <c r="S79" s="958"/>
      <c r="T79" s="958"/>
      <c r="U79" s="958"/>
      <c r="V79" s="958">
        <v>2</v>
      </c>
      <c r="W79" s="958"/>
      <c r="X79" s="958"/>
      <c r="Y79" s="958"/>
      <c r="Z79" s="958"/>
      <c r="AA79" s="958">
        <v>0</v>
      </c>
      <c r="AB79" s="958"/>
      <c r="AC79" s="958"/>
      <c r="AD79" s="958"/>
      <c r="AE79" s="958"/>
      <c r="AF79" s="958">
        <v>0</v>
      </c>
      <c r="AG79" s="958"/>
      <c r="AH79" s="958"/>
      <c r="AI79" s="958"/>
      <c r="AJ79" s="958"/>
      <c r="AK79" s="958" t="s">
        <v>485</v>
      </c>
      <c r="AL79" s="958"/>
      <c r="AM79" s="958"/>
      <c r="AN79" s="958"/>
      <c r="AO79" s="958"/>
      <c r="AP79" s="958" t="s">
        <v>485</v>
      </c>
      <c r="AQ79" s="958"/>
      <c r="AR79" s="958"/>
      <c r="AS79" s="958"/>
      <c r="AT79" s="958"/>
      <c r="AU79" s="958" t="s">
        <v>485</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562</v>
      </c>
      <c r="C80" s="962"/>
      <c r="D80" s="962"/>
      <c r="E80" s="962"/>
      <c r="F80" s="962"/>
      <c r="G80" s="962"/>
      <c r="H80" s="962"/>
      <c r="I80" s="962"/>
      <c r="J80" s="962"/>
      <c r="K80" s="962"/>
      <c r="L80" s="962"/>
      <c r="M80" s="962"/>
      <c r="N80" s="962"/>
      <c r="O80" s="962"/>
      <c r="P80" s="963"/>
      <c r="Q80" s="964">
        <v>151</v>
      </c>
      <c r="R80" s="958"/>
      <c r="S80" s="958"/>
      <c r="T80" s="958"/>
      <c r="U80" s="958"/>
      <c r="V80" s="958">
        <v>149</v>
      </c>
      <c r="W80" s="958"/>
      <c r="X80" s="958"/>
      <c r="Y80" s="958"/>
      <c r="Z80" s="958"/>
      <c r="AA80" s="958">
        <v>2</v>
      </c>
      <c r="AB80" s="958"/>
      <c r="AC80" s="958"/>
      <c r="AD80" s="958"/>
      <c r="AE80" s="958"/>
      <c r="AF80" s="958">
        <v>1</v>
      </c>
      <c r="AG80" s="958"/>
      <c r="AH80" s="958"/>
      <c r="AI80" s="958"/>
      <c r="AJ80" s="958"/>
      <c r="AK80" s="958" t="s">
        <v>485</v>
      </c>
      <c r="AL80" s="958"/>
      <c r="AM80" s="958"/>
      <c r="AN80" s="958"/>
      <c r="AO80" s="958"/>
      <c r="AP80" s="958" t="s">
        <v>485</v>
      </c>
      <c r="AQ80" s="958"/>
      <c r="AR80" s="958"/>
      <c r="AS80" s="958"/>
      <c r="AT80" s="958"/>
      <c r="AU80" s="958" t="s">
        <v>485</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563</v>
      </c>
      <c r="C81" s="962"/>
      <c r="D81" s="962"/>
      <c r="E81" s="962"/>
      <c r="F81" s="962"/>
      <c r="G81" s="962"/>
      <c r="H81" s="962"/>
      <c r="I81" s="962"/>
      <c r="J81" s="962"/>
      <c r="K81" s="962"/>
      <c r="L81" s="962"/>
      <c r="M81" s="962"/>
      <c r="N81" s="962"/>
      <c r="O81" s="962"/>
      <c r="P81" s="963"/>
      <c r="Q81" s="964">
        <v>35</v>
      </c>
      <c r="R81" s="958"/>
      <c r="S81" s="958"/>
      <c r="T81" s="958"/>
      <c r="U81" s="958"/>
      <c r="V81" s="958">
        <v>31</v>
      </c>
      <c r="W81" s="958"/>
      <c r="X81" s="958"/>
      <c r="Y81" s="958"/>
      <c r="Z81" s="958"/>
      <c r="AA81" s="958">
        <v>4</v>
      </c>
      <c r="AB81" s="958"/>
      <c r="AC81" s="958"/>
      <c r="AD81" s="958"/>
      <c r="AE81" s="958"/>
      <c r="AF81" s="958" t="s">
        <v>565</v>
      </c>
      <c r="AG81" s="958"/>
      <c r="AH81" s="958"/>
      <c r="AI81" s="958"/>
      <c r="AJ81" s="958"/>
      <c r="AK81" s="958" t="s">
        <v>485</v>
      </c>
      <c r="AL81" s="958"/>
      <c r="AM81" s="958"/>
      <c r="AN81" s="958"/>
      <c r="AO81" s="958"/>
      <c r="AP81" s="958" t="s">
        <v>485</v>
      </c>
      <c r="AQ81" s="958"/>
      <c r="AR81" s="958"/>
      <c r="AS81" s="958"/>
      <c r="AT81" s="958"/>
      <c r="AU81" s="958" t="s">
        <v>485</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564</v>
      </c>
      <c r="C82" s="962"/>
      <c r="D82" s="962"/>
      <c r="E82" s="962"/>
      <c r="F82" s="962"/>
      <c r="G82" s="962"/>
      <c r="H82" s="962"/>
      <c r="I82" s="962"/>
      <c r="J82" s="962"/>
      <c r="K82" s="962"/>
      <c r="L82" s="962"/>
      <c r="M82" s="962"/>
      <c r="N82" s="962"/>
      <c r="O82" s="962"/>
      <c r="P82" s="963"/>
      <c r="Q82" s="964">
        <v>203</v>
      </c>
      <c r="R82" s="958"/>
      <c r="S82" s="958"/>
      <c r="T82" s="958"/>
      <c r="U82" s="958"/>
      <c r="V82" s="958">
        <v>198</v>
      </c>
      <c r="W82" s="958"/>
      <c r="X82" s="958"/>
      <c r="Y82" s="958"/>
      <c r="Z82" s="958"/>
      <c r="AA82" s="958">
        <v>5</v>
      </c>
      <c r="AB82" s="958"/>
      <c r="AC82" s="958"/>
      <c r="AD82" s="958"/>
      <c r="AE82" s="958"/>
      <c r="AF82" s="958">
        <v>5</v>
      </c>
      <c r="AG82" s="958"/>
      <c r="AH82" s="958"/>
      <c r="AI82" s="958"/>
      <c r="AJ82" s="958"/>
      <c r="AK82" s="958">
        <v>6</v>
      </c>
      <c r="AL82" s="958"/>
      <c r="AM82" s="958"/>
      <c r="AN82" s="958"/>
      <c r="AO82" s="958"/>
      <c r="AP82" s="958" t="s">
        <v>485</v>
      </c>
      <c r="AQ82" s="958"/>
      <c r="AR82" s="958"/>
      <c r="AS82" s="958"/>
      <c r="AT82" s="958"/>
      <c r="AU82" s="958" t="s">
        <v>485</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430470</v>
      </c>
      <c r="AB110" s="876"/>
      <c r="AC110" s="876"/>
      <c r="AD110" s="876"/>
      <c r="AE110" s="877"/>
      <c r="AF110" s="878">
        <v>470329</v>
      </c>
      <c r="AG110" s="876"/>
      <c r="AH110" s="876"/>
      <c r="AI110" s="876"/>
      <c r="AJ110" s="877"/>
      <c r="AK110" s="878">
        <v>447741</v>
      </c>
      <c r="AL110" s="876"/>
      <c r="AM110" s="876"/>
      <c r="AN110" s="876"/>
      <c r="AO110" s="877"/>
      <c r="AP110" s="879">
        <v>14</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2898710</v>
      </c>
      <c r="BR110" s="829"/>
      <c r="BS110" s="829"/>
      <c r="BT110" s="829"/>
      <c r="BU110" s="829"/>
      <c r="BV110" s="829">
        <v>2661938</v>
      </c>
      <c r="BW110" s="829"/>
      <c r="BX110" s="829"/>
      <c r="BY110" s="829"/>
      <c r="BZ110" s="829"/>
      <c r="CA110" s="829">
        <v>2511706</v>
      </c>
      <c r="CB110" s="829"/>
      <c r="CC110" s="829"/>
      <c r="CD110" s="829"/>
      <c r="CE110" s="829"/>
      <c r="CF110" s="853">
        <v>78.5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1460994</v>
      </c>
      <c r="BR112" s="804"/>
      <c r="BS112" s="804"/>
      <c r="BT112" s="804"/>
      <c r="BU112" s="804"/>
      <c r="BV112" s="804">
        <v>1275524</v>
      </c>
      <c r="BW112" s="804"/>
      <c r="BX112" s="804"/>
      <c r="BY112" s="804"/>
      <c r="BZ112" s="804"/>
      <c r="CA112" s="804">
        <v>1142202</v>
      </c>
      <c r="CB112" s="804"/>
      <c r="CC112" s="804"/>
      <c r="CD112" s="804"/>
      <c r="CE112" s="804"/>
      <c r="CF112" s="862">
        <v>35.700000000000003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222256</v>
      </c>
      <c r="AB113" s="906"/>
      <c r="AC113" s="906"/>
      <c r="AD113" s="906"/>
      <c r="AE113" s="907"/>
      <c r="AF113" s="908">
        <v>244273</v>
      </c>
      <c r="AG113" s="906"/>
      <c r="AH113" s="906"/>
      <c r="AI113" s="906"/>
      <c r="AJ113" s="907"/>
      <c r="AK113" s="908">
        <v>232266</v>
      </c>
      <c r="AL113" s="906"/>
      <c r="AM113" s="906"/>
      <c r="AN113" s="906"/>
      <c r="AO113" s="907"/>
      <c r="AP113" s="909">
        <v>7.3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91539</v>
      </c>
      <c r="BR113" s="804"/>
      <c r="BS113" s="804"/>
      <c r="BT113" s="804"/>
      <c r="BU113" s="804"/>
      <c r="BV113" s="804">
        <v>90472</v>
      </c>
      <c r="BW113" s="804"/>
      <c r="BX113" s="804"/>
      <c r="BY113" s="804"/>
      <c r="BZ113" s="804"/>
      <c r="CA113" s="804">
        <v>77342</v>
      </c>
      <c r="CB113" s="804"/>
      <c r="CC113" s="804"/>
      <c r="CD113" s="804"/>
      <c r="CE113" s="804"/>
      <c r="CF113" s="862">
        <v>2.4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13489</v>
      </c>
      <c r="AB114" s="767"/>
      <c r="AC114" s="767"/>
      <c r="AD114" s="767"/>
      <c r="AE114" s="768"/>
      <c r="AF114" s="769">
        <v>13045</v>
      </c>
      <c r="AG114" s="767"/>
      <c r="AH114" s="767"/>
      <c r="AI114" s="767"/>
      <c r="AJ114" s="768"/>
      <c r="AK114" s="769">
        <v>11529</v>
      </c>
      <c r="AL114" s="767"/>
      <c r="AM114" s="767"/>
      <c r="AN114" s="767"/>
      <c r="AO114" s="768"/>
      <c r="AP114" s="811">
        <v>0.4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902468</v>
      </c>
      <c r="BR114" s="804"/>
      <c r="BS114" s="804"/>
      <c r="BT114" s="804"/>
      <c r="BU114" s="804"/>
      <c r="BV114" s="804">
        <v>538090</v>
      </c>
      <c r="BW114" s="804"/>
      <c r="BX114" s="804"/>
      <c r="BY114" s="804"/>
      <c r="BZ114" s="804"/>
      <c r="CA114" s="804">
        <v>569113</v>
      </c>
      <c r="CB114" s="804"/>
      <c r="CC114" s="804"/>
      <c r="CD114" s="804"/>
      <c r="CE114" s="804"/>
      <c r="CF114" s="862">
        <v>17.8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666215</v>
      </c>
      <c r="AB117" s="890"/>
      <c r="AC117" s="890"/>
      <c r="AD117" s="890"/>
      <c r="AE117" s="891"/>
      <c r="AF117" s="892">
        <v>727647</v>
      </c>
      <c r="AG117" s="890"/>
      <c r="AH117" s="890"/>
      <c r="AI117" s="890"/>
      <c r="AJ117" s="891"/>
      <c r="AK117" s="892">
        <v>691536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5353711</v>
      </c>
      <c r="BR119" s="832"/>
      <c r="BS119" s="832"/>
      <c r="BT119" s="832"/>
      <c r="BU119" s="832"/>
      <c r="BV119" s="832">
        <v>4566024</v>
      </c>
      <c r="BW119" s="832"/>
      <c r="BX119" s="832"/>
      <c r="BY119" s="832"/>
      <c r="BZ119" s="832"/>
      <c r="CA119" s="832">
        <v>4300363</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6254707</v>
      </c>
      <c r="BR120" s="829"/>
      <c r="BS120" s="829"/>
      <c r="BT120" s="829"/>
      <c r="BU120" s="829"/>
      <c r="BV120" s="829">
        <v>5951266</v>
      </c>
      <c r="BW120" s="829"/>
      <c r="BX120" s="829"/>
      <c r="BY120" s="829"/>
      <c r="BZ120" s="829"/>
      <c r="CA120" s="829">
        <v>5758569</v>
      </c>
      <c r="CB120" s="829"/>
      <c r="CC120" s="829"/>
      <c r="CD120" s="829"/>
      <c r="CE120" s="829"/>
      <c r="CF120" s="853">
        <v>179.9</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1181067</v>
      </c>
      <c r="DH120" s="829"/>
      <c r="DI120" s="829"/>
      <c r="DJ120" s="829"/>
      <c r="DK120" s="829"/>
      <c r="DL120" s="829">
        <v>1000236</v>
      </c>
      <c r="DM120" s="829"/>
      <c r="DN120" s="829"/>
      <c r="DO120" s="829"/>
      <c r="DP120" s="829"/>
      <c r="DQ120" s="829">
        <v>848068</v>
      </c>
      <c r="DR120" s="829"/>
      <c r="DS120" s="829"/>
      <c r="DT120" s="829"/>
      <c r="DU120" s="829"/>
      <c r="DV120" s="830">
        <v>26.5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4675</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279927</v>
      </c>
      <c r="DH121" s="804"/>
      <c r="DI121" s="804"/>
      <c r="DJ121" s="804"/>
      <c r="DK121" s="804"/>
      <c r="DL121" s="804">
        <v>275288</v>
      </c>
      <c r="DM121" s="804"/>
      <c r="DN121" s="804"/>
      <c r="DO121" s="804"/>
      <c r="DP121" s="804"/>
      <c r="DQ121" s="804">
        <v>294134</v>
      </c>
      <c r="DR121" s="804"/>
      <c r="DS121" s="804"/>
      <c r="DT121" s="804"/>
      <c r="DU121" s="804"/>
      <c r="DV121" s="781">
        <v>9.1999999999999993</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4861690</v>
      </c>
      <c r="BR122" s="832"/>
      <c r="BS122" s="832"/>
      <c r="BT122" s="832"/>
      <c r="BU122" s="832"/>
      <c r="BV122" s="832">
        <v>4610517</v>
      </c>
      <c r="BW122" s="832"/>
      <c r="BX122" s="832"/>
      <c r="BY122" s="832"/>
      <c r="BZ122" s="832"/>
      <c r="CA122" s="832">
        <v>4161040</v>
      </c>
      <c r="CB122" s="832"/>
      <c r="CC122" s="832"/>
      <c r="CD122" s="832"/>
      <c r="CE122" s="832"/>
      <c r="CF122" s="833">
        <v>130</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11121072</v>
      </c>
      <c r="BR123" s="820"/>
      <c r="BS123" s="820"/>
      <c r="BT123" s="820"/>
      <c r="BU123" s="820"/>
      <c r="BV123" s="820">
        <v>10561783</v>
      </c>
      <c r="BW123" s="820"/>
      <c r="BX123" s="820"/>
      <c r="BY123" s="820"/>
      <c r="BZ123" s="820"/>
      <c r="CA123" s="820">
        <v>9919609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3671619</v>
      </c>
      <c r="AB129" s="767"/>
      <c r="AC129" s="767"/>
      <c r="AD129" s="767"/>
      <c r="AE129" s="768"/>
      <c r="AF129" s="769">
        <v>3737100</v>
      </c>
      <c r="AG129" s="767"/>
      <c r="AH129" s="767"/>
      <c r="AI129" s="767"/>
      <c r="AJ129" s="768"/>
      <c r="AK129" s="769">
        <v>3802670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632952</v>
      </c>
      <c r="AB130" s="767"/>
      <c r="AC130" s="767"/>
      <c r="AD130" s="767"/>
      <c r="AE130" s="768"/>
      <c r="AF130" s="769">
        <v>641822</v>
      </c>
      <c r="AG130" s="767"/>
      <c r="AH130" s="767"/>
      <c r="AI130" s="767"/>
      <c r="AJ130" s="768"/>
      <c r="AK130" s="769">
        <v>602319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2.2000000000000002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3038667</v>
      </c>
      <c r="AB131" s="751"/>
      <c r="AC131" s="751"/>
      <c r="AD131" s="751"/>
      <c r="AE131" s="752"/>
      <c r="AF131" s="753">
        <v>3095278</v>
      </c>
      <c r="AG131" s="751"/>
      <c r="AH131" s="751"/>
      <c r="AI131" s="751"/>
      <c r="AJ131" s="752"/>
      <c r="AK131" s="753">
        <v>3200351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1.094657625</v>
      </c>
      <c r="AB132" s="732"/>
      <c r="AC132" s="732"/>
      <c r="AD132" s="732"/>
      <c r="AE132" s="733"/>
      <c r="AF132" s="734">
        <v>2.7727815339999999</v>
      </c>
      <c r="AG132" s="732"/>
      <c r="AH132" s="732"/>
      <c r="AI132" s="732"/>
      <c r="AJ132" s="733"/>
      <c r="AK132" s="734">
        <v>2.7877119879999999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0.8</v>
      </c>
      <c r="AB133" s="711"/>
      <c r="AC133" s="711"/>
      <c r="AD133" s="711"/>
      <c r="AE133" s="712"/>
      <c r="AF133" s="710">
        <v>1.6</v>
      </c>
      <c r="AG133" s="711"/>
      <c r="AH133" s="711"/>
      <c r="AI133" s="711"/>
      <c r="AJ133" s="712"/>
      <c r="AK133" s="710">
        <v>2.2000000000000002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kNJfsJ5Ml3NiXKem5GNpBPwLVNfyWjfHWbRCEApV80rDQVsxoEDiBMKHXOQ6d4Vp8IjrIpI8drAKptN0Uwqw==" saltValue="63ZJD0kNHB4rYyNYsd5I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D4" zoomScale="70" zoomScaleNormal="85" zoomScaleSheetLayoutView="70" workbookViewId="0">
      <selection activeCell="BD4" sqref="BD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rkyMaVdROtaqRYmguKmZUlZ5I8TY/NgoR7rnNd4nB9TFzRpJYm5U9suMFebzf06ZL4PgWi7DuRqqI0ML/cyiw==" saltValue="L+bECdM0PDrLTUdnaNRW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58"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70hItKN3Sq7jw2UCipp/FehYp464u8vi/Qm9VjXgWJbZhVqmZ8g/drtLKE467hHgoNFNL3rhumXWYmfxQ/vFQ==" saltValue="klV8xfIpI8qZlUiXUWOvU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L31" sqref="AL3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1306164</v>
      </c>
      <c r="AP9" s="262">
        <v>219856</v>
      </c>
      <c r="AQ9" s="263">
        <v>154424</v>
      </c>
      <c r="AR9" s="264">
        <v>42.4</v>
      </c>
    </row>
    <row r="10" spans="1:46" ht="13.5" customHeight="1" x14ac:dyDescent="0.15">
      <c r="A10" s="247"/>
      <c r="AK10" s="1117" t="s">
        <v>483</v>
      </c>
      <c r="AL10" s="1118"/>
      <c r="AM10" s="1118"/>
      <c r="AN10" s="1119"/>
      <c r="AO10" s="265">
        <v>125848</v>
      </c>
      <c r="AP10" s="265">
        <v>21183</v>
      </c>
      <c r="AQ10" s="266">
        <v>18194</v>
      </c>
      <c r="AR10" s="267">
        <v>16.399999999999999</v>
      </c>
    </row>
    <row r="11" spans="1:46" ht="13.5" customHeight="1" x14ac:dyDescent="0.15">
      <c r="A11" s="247"/>
      <c r="AK11" s="1117" t="s">
        <v>484</v>
      </c>
      <c r="AL11" s="1118"/>
      <c r="AM11" s="1118"/>
      <c r="AN11" s="1119"/>
      <c r="AO11" s="265" t="s">
        <v>485</v>
      </c>
      <c r="AP11" s="265" t="s">
        <v>485</v>
      </c>
      <c r="AQ11" s="266">
        <v>1285</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t="s">
        <v>485</v>
      </c>
      <c r="AP13" s="265" t="s">
        <v>485</v>
      </c>
      <c r="AQ13" s="266">
        <v>5735</v>
      </c>
      <c r="AR13" s="267" t="s">
        <v>485</v>
      </c>
    </row>
    <row r="14" spans="1:46" ht="13.5" customHeight="1" x14ac:dyDescent="0.15">
      <c r="A14" s="247"/>
      <c r="AK14" s="1117" t="s">
        <v>488</v>
      </c>
      <c r="AL14" s="1118"/>
      <c r="AM14" s="1118"/>
      <c r="AN14" s="1119"/>
      <c r="AO14" s="265">
        <v>23693</v>
      </c>
      <c r="AP14" s="265">
        <v>3988</v>
      </c>
      <c r="AQ14" s="266">
        <v>2950</v>
      </c>
      <c r="AR14" s="267">
        <v>35.200000000000003</v>
      </c>
    </row>
    <row r="15" spans="1:46" ht="13.5" customHeight="1" x14ac:dyDescent="0.15">
      <c r="A15" s="247"/>
      <c r="AK15" s="1120" t="s">
        <v>489</v>
      </c>
      <c r="AL15" s="1121"/>
      <c r="AM15" s="1121"/>
      <c r="AN15" s="1122"/>
      <c r="AO15" s="265">
        <v>-67063</v>
      </c>
      <c r="AP15" s="265">
        <v>-11288</v>
      </c>
      <c r="AQ15" s="266">
        <v>-9110</v>
      </c>
      <c r="AR15" s="267">
        <v>23.9</v>
      </c>
    </row>
    <row r="16" spans="1:46" x14ac:dyDescent="0.15">
      <c r="A16" s="247"/>
      <c r="AK16" s="1120" t="s">
        <v>177</v>
      </c>
      <c r="AL16" s="1121"/>
      <c r="AM16" s="1121"/>
      <c r="AN16" s="1122"/>
      <c r="AO16" s="265">
        <v>1388642</v>
      </c>
      <c r="AP16" s="265">
        <v>233739</v>
      </c>
      <c r="AQ16" s="266">
        <v>173477</v>
      </c>
      <c r="AR16" s="267">
        <v>34.700000000000003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15.49</v>
      </c>
      <c r="AP21" s="278">
        <v>14.28</v>
      </c>
      <c r="AQ21" s="279">
        <v>1.21</v>
      </c>
      <c r="AS21" s="280"/>
      <c r="AT21" s="276"/>
    </row>
    <row r="22" spans="1:46" s="248" customFormat="1" x14ac:dyDescent="0.15">
      <c r="A22" s="276"/>
      <c r="AK22" s="1123" t="s">
        <v>495</v>
      </c>
      <c r="AL22" s="1124"/>
      <c r="AM22" s="1124"/>
      <c r="AN22" s="1125"/>
      <c r="AO22" s="281">
        <v>93.9</v>
      </c>
      <c r="AP22" s="282">
        <v>96</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447741</v>
      </c>
      <c r="AP32" s="291">
        <v>75365</v>
      </c>
      <c r="AQ32" s="292">
        <v>83140</v>
      </c>
      <c r="AR32" s="293">
        <v>-9.4</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232266</v>
      </c>
      <c r="AP35" s="291">
        <v>39095</v>
      </c>
      <c r="AQ35" s="292">
        <v>26106</v>
      </c>
      <c r="AR35" s="293">
        <v>49.8</v>
      </c>
    </row>
    <row r="36" spans="1:46" ht="27" customHeight="1" x14ac:dyDescent="0.15">
      <c r="A36" s="247"/>
      <c r="AK36" s="1107" t="s">
        <v>503</v>
      </c>
      <c r="AL36" s="1108"/>
      <c r="AM36" s="1108"/>
      <c r="AN36" s="1109"/>
      <c r="AO36" s="291">
        <v>11529</v>
      </c>
      <c r="AP36" s="291">
        <v>1941</v>
      </c>
      <c r="AQ36" s="292">
        <v>4689</v>
      </c>
      <c r="AR36" s="293">
        <v>-58.6</v>
      </c>
    </row>
    <row r="37" spans="1:46" ht="13.5" customHeight="1" x14ac:dyDescent="0.15">
      <c r="A37" s="247"/>
      <c r="AK37" s="1107" t="s">
        <v>504</v>
      </c>
      <c r="AL37" s="1108"/>
      <c r="AM37" s="1108"/>
      <c r="AN37" s="1109"/>
      <c r="AO37" s="291" t="s">
        <v>485</v>
      </c>
      <c r="AP37" s="291" t="s">
        <v>485</v>
      </c>
      <c r="AQ37" s="292">
        <v>554</v>
      </c>
      <c r="AR37" s="293" t="s">
        <v>485</v>
      </c>
    </row>
    <row r="38" spans="1:46" ht="27" customHeight="1" x14ac:dyDescent="0.15">
      <c r="A38" s="247"/>
      <c r="AK38" s="1110" t="s">
        <v>505</v>
      </c>
      <c r="AL38" s="1111"/>
      <c r="AM38" s="1111"/>
      <c r="AN38" s="1112"/>
      <c r="AO38" s="294" t="s">
        <v>485</v>
      </c>
      <c r="AP38" s="294" t="s">
        <v>485</v>
      </c>
      <c r="AQ38" s="295">
        <v>7</v>
      </c>
      <c r="AR38" s="283" t="s">
        <v>485</v>
      </c>
      <c r="AS38" s="290"/>
    </row>
    <row r="39" spans="1:46" x14ac:dyDescent="0.15">
      <c r="A39" s="247"/>
      <c r="AK39" s="1110" t="s">
        <v>506</v>
      </c>
      <c r="AL39" s="1111"/>
      <c r="AM39" s="1111"/>
      <c r="AN39" s="1112"/>
      <c r="AO39" s="291" t="s">
        <v>485</v>
      </c>
      <c r="AP39" s="291" t="s">
        <v>485</v>
      </c>
      <c r="AQ39" s="292">
        <v>-2038</v>
      </c>
      <c r="AR39" s="293" t="s">
        <v>485</v>
      </c>
      <c r="AS39" s="290"/>
    </row>
    <row r="40" spans="1:46" ht="27" customHeight="1" x14ac:dyDescent="0.15">
      <c r="A40" s="247"/>
      <c r="AK40" s="1107" t="s">
        <v>507</v>
      </c>
      <c r="AL40" s="1108"/>
      <c r="AM40" s="1108"/>
      <c r="AN40" s="1109"/>
      <c r="AO40" s="291">
        <v>-602319</v>
      </c>
      <c r="AP40" s="291">
        <v>-101383</v>
      </c>
      <c r="AQ40" s="292">
        <v>-74354</v>
      </c>
      <c r="AR40" s="293">
        <v>36.4</v>
      </c>
      <c r="AS40" s="290"/>
    </row>
    <row r="41" spans="1:46" x14ac:dyDescent="0.15">
      <c r="A41" s="247"/>
      <c r="AK41" s="1113" t="s">
        <v>287</v>
      </c>
      <c r="AL41" s="1114"/>
      <c r="AM41" s="1114"/>
      <c r="AN41" s="1115"/>
      <c r="AO41" s="291">
        <v>89217</v>
      </c>
      <c r="AP41" s="291">
        <v>15017</v>
      </c>
      <c r="AQ41" s="292">
        <v>38106</v>
      </c>
      <c r="AR41" s="293">
        <v>-60.6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1177158</v>
      </c>
      <c r="AN51" s="313">
        <v>188859</v>
      </c>
      <c r="AO51" s="314">
        <v>14</v>
      </c>
      <c r="AP51" s="315">
        <v>126525</v>
      </c>
      <c r="AQ51" s="316">
        <v>0.2</v>
      </c>
      <c r="AR51" s="317">
        <v>13.8</v>
      </c>
    </row>
    <row r="52" spans="1:44" x14ac:dyDescent="0.15">
      <c r="A52" s="247"/>
      <c r="AK52" s="318"/>
      <c r="AL52" s="319" t="s">
        <v>517</v>
      </c>
      <c r="AM52" s="320">
        <v>555484</v>
      </c>
      <c r="AN52" s="321">
        <v>89120</v>
      </c>
      <c r="AO52" s="322">
        <v>-14.3</v>
      </c>
      <c r="AP52" s="323">
        <v>67052</v>
      </c>
      <c r="AQ52" s="324">
        <v>18.100000000000001</v>
      </c>
      <c r="AR52" s="325">
        <v>-32.4</v>
      </c>
    </row>
    <row r="53" spans="1:44" x14ac:dyDescent="0.15">
      <c r="A53" s="247"/>
      <c r="AK53" s="303" t="s">
        <v>518</v>
      </c>
      <c r="AL53" s="304"/>
      <c r="AM53" s="312">
        <v>877016</v>
      </c>
      <c r="AN53" s="313">
        <v>142604</v>
      </c>
      <c r="AO53" s="314">
        <v>-24.5</v>
      </c>
      <c r="AP53" s="315">
        <v>122054</v>
      </c>
      <c r="AQ53" s="316">
        <v>-3.5</v>
      </c>
      <c r="AR53" s="317">
        <v>-21</v>
      </c>
    </row>
    <row r="54" spans="1:44" x14ac:dyDescent="0.15">
      <c r="A54" s="247"/>
      <c r="AK54" s="318"/>
      <c r="AL54" s="319" t="s">
        <v>517</v>
      </c>
      <c r="AM54" s="320">
        <v>584888</v>
      </c>
      <c r="AN54" s="321">
        <v>95104</v>
      </c>
      <c r="AO54" s="322">
        <v>6.7</v>
      </c>
      <c r="AP54" s="323">
        <v>68298</v>
      </c>
      <c r="AQ54" s="324">
        <v>1.9</v>
      </c>
      <c r="AR54" s="325">
        <v>4.8</v>
      </c>
    </row>
    <row r="55" spans="1:44" x14ac:dyDescent="0.15">
      <c r="A55" s="247"/>
      <c r="AK55" s="303" t="s">
        <v>519</v>
      </c>
      <c r="AL55" s="304"/>
      <c r="AM55" s="312">
        <v>961889</v>
      </c>
      <c r="AN55" s="313">
        <v>158859</v>
      </c>
      <c r="AO55" s="314">
        <v>11.4</v>
      </c>
      <c r="AP55" s="315">
        <v>111644</v>
      </c>
      <c r="AQ55" s="316">
        <v>-8.5</v>
      </c>
      <c r="AR55" s="317">
        <v>19.899999999999999</v>
      </c>
    </row>
    <row r="56" spans="1:44" x14ac:dyDescent="0.15">
      <c r="A56" s="247"/>
      <c r="AK56" s="318"/>
      <c r="AL56" s="319" t="s">
        <v>517</v>
      </c>
      <c r="AM56" s="320">
        <v>670993</v>
      </c>
      <c r="AN56" s="321">
        <v>110816</v>
      </c>
      <c r="AO56" s="322">
        <v>16.5</v>
      </c>
      <c r="AP56" s="323">
        <v>66606</v>
      </c>
      <c r="AQ56" s="324">
        <v>-2.5</v>
      </c>
      <c r="AR56" s="325">
        <v>19</v>
      </c>
    </row>
    <row r="57" spans="1:44" x14ac:dyDescent="0.15">
      <c r="A57" s="247"/>
      <c r="AK57" s="303" t="s">
        <v>520</v>
      </c>
      <c r="AL57" s="304"/>
      <c r="AM57" s="312">
        <v>1102016</v>
      </c>
      <c r="AN57" s="313">
        <v>184007</v>
      </c>
      <c r="AO57" s="314">
        <v>15.8</v>
      </c>
      <c r="AP57" s="315">
        <v>127917</v>
      </c>
      <c r="AQ57" s="316">
        <v>14.6</v>
      </c>
      <c r="AR57" s="317">
        <v>1.2</v>
      </c>
    </row>
    <row r="58" spans="1:44" x14ac:dyDescent="0.15">
      <c r="A58" s="247"/>
      <c r="AK58" s="318"/>
      <c r="AL58" s="319" t="s">
        <v>517</v>
      </c>
      <c r="AM58" s="320">
        <v>674578</v>
      </c>
      <c r="AN58" s="321">
        <v>112636</v>
      </c>
      <c r="AO58" s="322">
        <v>1.6</v>
      </c>
      <c r="AP58" s="323">
        <v>69746</v>
      </c>
      <c r="AQ58" s="324">
        <v>4.7</v>
      </c>
      <c r="AR58" s="325">
        <v>-3.1</v>
      </c>
    </row>
    <row r="59" spans="1:44" x14ac:dyDescent="0.15">
      <c r="A59" s="247"/>
      <c r="AK59" s="303" t="s">
        <v>521</v>
      </c>
      <c r="AL59" s="304"/>
      <c r="AM59" s="312">
        <v>1192584</v>
      </c>
      <c r="AN59" s="313">
        <v>200738</v>
      </c>
      <c r="AO59" s="314">
        <v>9.1</v>
      </c>
      <c r="AP59" s="315">
        <v>135931</v>
      </c>
      <c r="AQ59" s="316">
        <v>6.3</v>
      </c>
      <c r="AR59" s="317">
        <v>2.8</v>
      </c>
    </row>
    <row r="60" spans="1:44" x14ac:dyDescent="0.15">
      <c r="A60" s="247"/>
      <c r="AK60" s="318"/>
      <c r="AL60" s="319" t="s">
        <v>517</v>
      </c>
      <c r="AM60" s="320">
        <v>879525</v>
      </c>
      <c r="AN60" s="321">
        <v>148043</v>
      </c>
      <c r="AO60" s="322">
        <v>31.4</v>
      </c>
      <c r="AP60" s="323">
        <v>75320</v>
      </c>
      <c r="AQ60" s="324">
        <v>8</v>
      </c>
      <c r="AR60" s="325">
        <v>23.4</v>
      </c>
    </row>
    <row r="61" spans="1:44" x14ac:dyDescent="0.15">
      <c r="A61" s="247"/>
      <c r="AK61" s="303" t="s">
        <v>522</v>
      </c>
      <c r="AL61" s="326"/>
      <c r="AM61" s="312">
        <v>1062133</v>
      </c>
      <c r="AN61" s="313">
        <v>175013</v>
      </c>
      <c r="AO61" s="314">
        <v>5.2</v>
      </c>
      <c r="AP61" s="315">
        <v>124814</v>
      </c>
      <c r="AQ61" s="327">
        <v>1.8</v>
      </c>
      <c r="AR61" s="317">
        <v>3.4</v>
      </c>
    </row>
    <row r="62" spans="1:44" x14ac:dyDescent="0.15">
      <c r="A62" s="247"/>
      <c r="AK62" s="318"/>
      <c r="AL62" s="319" t="s">
        <v>517</v>
      </c>
      <c r="AM62" s="320">
        <v>673094</v>
      </c>
      <c r="AN62" s="321">
        <v>111144</v>
      </c>
      <c r="AO62" s="322">
        <v>8.4</v>
      </c>
      <c r="AP62" s="323">
        <v>69404</v>
      </c>
      <c r="AQ62" s="324">
        <v>6</v>
      </c>
      <c r="AR62" s="325">
        <v>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G503nlkijbdtRPfWP2hRW/glyiqf7HXi40fVoj52vIC+bTeat8Lo8zRoq4khwm/4Q6+ontlHR09cS4d0uvzUw==" saltValue="3V7DMsf2I/fMsgWsK/FI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2" zoomScale="55" zoomScaleNormal="55" zoomScaleSheetLayoutView="55" workbookViewId="0">
      <selection activeCell="BJ102" sqref="BJ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vATGstwTbdETWMpvKTdqat//1XIcf/1q+Km8ZJ59hwg0m+5Pj2K6UGPSkO4ECcXSbbCzm6MhnTHqwK69xvB5Yw==" saltValue="6DZU3aMDXjM2Q+V/MAHPt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0" zoomScale="55" zoomScaleNormal="55" zoomScaleSheetLayoutView="55" workbookViewId="0">
      <selection activeCell="BY13" sqref="BY1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Wtdxj2pRr4E3mlmmAHpWYBHcMo9x3RhitfYKlvTpyQ94Wd5MSkHJVVT18MRWoAgCXvduYi+u3MmSjOwMOjOl5Q==" saltValue="W6HaYbq5jqi1xkIVFsS57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H3" sqref="H3:I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80.56</v>
      </c>
      <c r="G47" s="12">
        <v>79.86</v>
      </c>
      <c r="H47" s="12">
        <v>83.49</v>
      </c>
      <c r="I47" s="12">
        <v>77.349999999999994</v>
      </c>
      <c r="J47" s="13">
        <v>72.05</v>
      </c>
    </row>
    <row r="48" spans="2:10" ht="57.75" customHeight="1" x14ac:dyDescent="0.15">
      <c r="B48" s="14"/>
      <c r="C48" s="1128" t="s">
        <v>4</v>
      </c>
      <c r="D48" s="1128"/>
      <c r="E48" s="1129"/>
      <c r="F48" s="15">
        <v>6.71</v>
      </c>
      <c r="G48" s="16">
        <v>7.48</v>
      </c>
      <c r="H48" s="16">
        <v>7.83</v>
      </c>
      <c r="I48" s="16">
        <v>6.93</v>
      </c>
      <c r="J48" s="17">
        <v>6.66</v>
      </c>
    </row>
    <row r="49" spans="2:10" ht="57.75" customHeight="1" thickBot="1" x14ac:dyDescent="0.2">
      <c r="B49" s="18"/>
      <c r="C49" s="1130" t="s">
        <v>5</v>
      </c>
      <c r="D49" s="1130"/>
      <c r="E49" s="1131"/>
      <c r="F49" s="19" t="s">
        <v>529</v>
      </c>
      <c r="G49" s="20">
        <v>4.6100000000000003</v>
      </c>
      <c r="H49" s="20">
        <v>2.38</v>
      </c>
      <c r="I49" s="20" t="s">
        <v>530</v>
      </c>
      <c r="J49" s="21" t="s">
        <v>531</v>
      </c>
    </row>
    <row r="50" spans="2:10" x14ac:dyDescent="0.15"/>
  </sheetData>
  <sheetProtection algorithmName="SHA-512" hashValue="H+9yJpJf71XEpmJ6dVoTVRpRMq72B+cRy19gIAuZMSZtudCXUt/4MLkV4URDUKLabmb6Xua+oBkDszSPfx4hMg==" saltValue="M+aElM+xCsR0BcEAFyj4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石原　昭平</cp:lastModifiedBy>
  <cp:lastPrinted>2026-03-05T23:31:29Z</cp:lastPrinted>
  <dcterms:created xsi:type="dcterms:W3CDTF">2026-02-26T09:46:34Z</dcterms:created>
  <dcterms:modified xsi:type="dcterms:W3CDTF">2026-03-17T04:09:08Z</dcterms:modified>
  <cp:category/>
</cp:coreProperties>
</file>