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172.16.13.16\総務課\財政いろいろ\01一般財政\財政状況資料集\R02\"/>
    </mc:Choice>
  </mc:AlternateContent>
  <xr:revisionPtr revIDLastSave="0" documentId="13_ncr:1_{6D6B280C-9B4F-4786-86F5-17997FB7C88D}" xr6:coauthVersionLast="46" xr6:coauthVersionMax="47" xr10:uidLastSave="{00000000-0000-0000-0000-000000000000}"/>
  <bookViews>
    <workbookView xWindow="-120" yWindow="-120" windowWidth="20730" windowHeight="11160" firstSheet="14" activeTab="1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U34" i="10"/>
  <c r="U35" i="10" s="1"/>
  <c r="C34" i="10"/>
  <c r="AM34" i="10" l="1"/>
  <c r="U36" i="10"/>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<sst xmlns="http://schemas.openxmlformats.org/spreadsheetml/2006/main" count="1174" uniqueCount="628">
  <si>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</si>
  <si>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</si>
  <si>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</si>
  <si>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</si>
  <si>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</si>
  <si>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</si>
  <si>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</si>
  <si>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</si>
  <si>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</si>
  <si>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</si>
  <si>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</si>
  <si>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</si>
  <si>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</si>
  <si>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</si>
  <si>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</si>
  <si>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</si>
  <si>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</si>
  <si>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</si>
  <si>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</si>
  <si>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</si>
  <si>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</si>
  <si>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</si>
  <si>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</si>
  <si>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</si>
  <si>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</si>
  <si>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</si>
  <si>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</si>
  <si>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</si>
  <si>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</si>
  <si>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</si>
  <si>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</si>
  <si>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</si>
  <si>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</si>
  <si>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</si>
  <si>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</si>
  <si>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</si>
  <si>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</si>
  <si>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</si>
  <si>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</si>
  <si>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</si>
  <si>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</si>
  <si>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</si>
  <si>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</si>
  <si>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</si>
  <si>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</si>
  <si>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</si>
  <si>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</si>
  <si>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</si>
  <si>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</si>
  <si>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</si>
  <si>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</si>
  <si>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</si>
  <si>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</si>
  <si>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</si>
  <si>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</si>
  <si>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</si>
  <si>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</si>
  <si>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</si>
  <si>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</si>
  <si>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</si>
  <si>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</si>
  <si>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</si>
  <si>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</si>
  <si>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</si>
  <si>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</si>
  <si>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</si>
  <si>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</si>
  <si>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</si>
  <si>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</si>
  <si>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</si>
  <si>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</si>
  <si>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</si>
  <si>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</si>
  <si>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</si>
  <si>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</si>
  <si>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</si>
  <si>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</si>
  <si>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</si>
  <si>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</si>
  <si>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</si>
  <si>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</si>
  <si>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</si>
  <si>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</si>
  <si>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</si>
  <si>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</si>
  <si>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</si>
  <si>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</si>
  <si>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</si>
  <si>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</si>
  <si>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</si>
  <si>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</si>
  <si>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</si>
  <si>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</si>
  <si>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</si>
  <si>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</si>
  <si>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</si>
  <si>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</si>
  <si>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</si>
  <si>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阿智村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</si>
  <si>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</si>
  <si>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</si>
  <si>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</si>
  <si>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</si>
  <si>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</si>
  <si>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</si>
  <si>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</si>
  <si>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</si>
  <si>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</si>
  <si>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</si>
  <si>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</si>
  <si>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</si>
  <si>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</si>
  <si>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</si>
  <si>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</si>
  <si>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</si>
  <si>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</si>
  <si>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</si>
  <si>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</si>
  <si>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</si>
  <si>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</si>
  <si>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</si>
  <si>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</si>
  <si>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</si>
  <si>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</si>
  <si>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</si>
  <si>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</si>
  <si>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</si>
  <si>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</si>
  <si>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</si>
  <si>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</si>
  <si>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</si>
  <si>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</si>
  <si>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</si>
  <si>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</si>
  <si>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</si>
  <si>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</si>
  <si>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</si>
  <si>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</si>
  <si>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</si>
  <si>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</si>
  <si>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</si>
  <si>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</si>
  <si>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</si>
  <si>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</si>
  <si>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</si>
  <si>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</si>
  <si>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</si>
  <si>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</si>
  <si>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</si>
  <si>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</si>
  <si>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</si>
  <si>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</si>
  <si>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</si>
  <si>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</si>
  <si>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</si>
  <si>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</si>
  <si>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</si>
  <si>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</si>
  <si>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</si>
  <si>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</si>
  <si>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</si>
  <si>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</si>
  <si>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</si>
  <si>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</si>
  <si>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</si>
  <si>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</si>
  <si>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</si>
  <si>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</si>
  <si>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</si>
  <si>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</si>
  <si>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</si>
  <si>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</si>
  <si>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</si>
  <si>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</si>
  <si>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</si>
  <si>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</si>
  <si>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</si>
  <si>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</si>
  <si>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</si>
  <si>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</si>
  <si>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</si>
  <si>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</si>
  <si>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</si>
  <si>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</si>
  <si>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</si>
  <si>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</si>
  <si>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</si>
  <si>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</si>
  <si>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</si>
  <si>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</si>
  <si>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</si>
  <si>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</si>
  <si>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</si>
  <si>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</si>
  <si>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</si>
  <si>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</si>
  <si>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</si>
  <si>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</si>
  <si>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</si>
  <si>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</si>
  <si>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</si>
  <si>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</si>
  <si>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</si>
  <si>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</si>
  <si>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</si>
  <si>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</si>
  <si>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</si>
  <si>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</si>
  <si>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</si>
  <si>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</si>
  <si>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</si>
  <si>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</si>
  <si>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</si>
  <si>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長野県阿智村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</si>
  <si>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</si>
  <si>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</si>
  <si>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</si>
  <si>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</si>
  <si>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</si>
  <si>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</si>
  <si>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</si>
  <si>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</si>
  <si>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</si>
  <si>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</si>
  <si>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</si>
  <si>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</si>
  <si>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</si>
  <si>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</si>
  <si>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</si>
  <si>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</si>
  <si>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</si>
  <si>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</si>
  <si>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</si>
  <si>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</si>
  <si>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</si>
  <si>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</si>
  <si>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</si>
  <si>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</si>
  <si>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</si>
  <si>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</si>
  <si>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</si>
  <si>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</si>
  <si>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</si>
  <si>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</si>
  <si>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</si>
  <si>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</si>
  <si>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</si>
  <si>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</si>
  <si>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</si>
  <si>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</si>
  <si>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</si>
  <si>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</si>
  <si>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</si>
  <si>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</si>
  <si>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</si>
  <si>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</si>
  <si>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</si>
  <si>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</si>
  <si>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</si>
  <si>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</si>
  <si>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</si>
  <si>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</si>
  <si>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</si>
  <si>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</si>
  <si>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</si>
  <si>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</si>
  <si>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</si>
  <si>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</si>
  <si>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</si>
  <si>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</si>
  <si>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</si>
  <si>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</si>
  <si>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</si>
  <si>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</si>
  <si>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</si>
  <si>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</si>
  <si>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</si>
  <si>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</si>
  <si>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</si>
  <si>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</si>
  <si>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</si>
  <si>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</si>
  <si>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</si>
  <si>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</si>
  <si>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</si>
  <si>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</si>
  <si>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</si>
  <si>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</si>
  <si>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</si>
  <si>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</si>
  <si>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</si>
  <si>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</si>
  <si>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</si>
  <si>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</si>
  <si>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</si>
  <si>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</si>
  <si>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</si>
  <si>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</si>
  <si>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</si>
  <si>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</si>
  <si>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</si>
  <si>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</si>
  <si>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</si>
  <si>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</si>
  <si>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</si>
  <si>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</si>
  <si>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</si>
  <si>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</si>
  <si>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</si>
  <si>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</si>
  <si>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</si>
  <si>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</si>
  <si>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</si>
  <si>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</si>
  <si>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</si>
  <si>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</si>
  <si>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</si>
  <si>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</si>
  <si>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</si>
  <si>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</si>
  <si>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</si>
  <si>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</si>
  <si>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</si>
  <si>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</si>
  <si>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</si>
  <si>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</si>
  <si>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</si>
  <si>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</si>
  <si>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</si>
  <si>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</si>
  <si>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</si>
  <si>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</si>
  <si>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</si>
  <si>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</si>
  <si>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</si>
  <si>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</si>
  <si>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</si>
  <si>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</si>
  <si>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</si>
  <si>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</si>
  <si>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</si>
  <si>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</si>
  <si>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</si>
  <si>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</si>
  <si>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</si>
  <si>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</si>
  <si>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</si>
  <si>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</si>
  <si>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</si>
  <si>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</si>
  <si>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</si>
  <si>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</si>
  <si>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</si>
  <si>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</si>
  <si>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</si>
  <si>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</si>
  <si>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</si>
  <si>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</si>
  <si>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</si>
  <si>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</si>
  <si>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</si>
  <si>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</si>
  <si>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</si>
  <si>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</si>
  <si>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</si>
  <si>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</si>
  <si>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</si>
  <si>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</si>
  <si>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長野県阿智村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</si>
  <si>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</si>
  <si>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</si>
  <si>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</si>
  <si>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</si>
  <si>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</si>
  <si>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</si>
  <si>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</si>
  <si>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</si>
  <si>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</si>
  <si>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</si>
  <si>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</si>
  <si>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</si>
  <si>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</si>
  <si>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</si>
  <si>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</si>
  <si>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</si>
  <si>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</si>
  <si>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</si>
  <si>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</si>
  <si>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</si>
  <si>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</si>
  <si>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</si>
  <si>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</si>
  <si>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</si>
  <si>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</si>
  <si>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</si>
  <si>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</si>
  <si>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</si>
  <si>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</si>
  <si>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</si>
  <si>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</si>
  <si>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</si>
  <si>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</si>
  <si>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</si>
  <si>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</si>
  <si>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</si>
  <si>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</si>
  <si>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</si>
  <si>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</si>
  <si>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</si>
  <si>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</si>
  <si>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</si>
  <si>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</si>
  <si>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</si>
  <si>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</si>
  <si>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</si>
  <si>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</si>
  <si>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</si>
  <si>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</si>
  <si>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</si>
  <si>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</si>
  <si>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</si>
  <si>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</si>
  <si>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</si>
  <si>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</si>
  <si>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</si>
  <si>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</si>
  <si>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</si>
  <si>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</si>
  <si>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</si>
  <si>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</si>
  <si>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</si>
  <si>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</si>
  <si>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</si>
  <si>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</si>
  <si>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</si>
  <si>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</si>
  <si>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</si>
  <si>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</si>
  <si>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</si>
  <si>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</si>
  <si>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</si>
  <si>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</si>
  <si>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</si>
  <si>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</si>
  <si>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</si>
  <si>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</si>
  <si>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</si>
  <si>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</si>
  <si>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</si>
  <si>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</si>
  <si>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</si>
  <si>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</si>
  <si>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</si>
  <si>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</si>
  <si>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</si>
  <si>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</si>
  <si>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</si>
  <si>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</si>
  <si>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</si>
  <si>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</si>
  <si>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</si>
  <si>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</si>
  <si>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</si>
  <si>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</si>
  <si>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</si>
  <si>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</si>
  <si>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</si>
  <si>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</si>
  <si>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</si>
  <si>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</si>
  <si>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</si>
  <si>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</si>
  <si>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</si>
  <si>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</si>
  <si>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</si>
  <si>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</si>
  <si>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</si>
  <si>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</si>
  <si>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</si>
  <si>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</si>
  <si>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</si>
  <si>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</si>
  <si>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</si>
  <si>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</si>
  <si>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</si>
  <si>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</si>
  <si>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</si>
  <si>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</si>
  <si>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</si>
  <si>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</si>
  <si>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</si>
  <si>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</si>
  <si>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</si>
  <si>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</si>
  <si>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</si>
  <si>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</si>
  <si>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</si>
  <si>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</si>
  <si>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</si>
  <si>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</si>
  <si>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</si>
  <si>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</si>
  <si>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</si>
  <si>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</si>
  <si>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</si>
  <si>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</si>
  <si>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</si>
  <si>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</si>
  <si>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</si>
  <si>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</si>
  <si>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</si>
  <si>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</si>
  <si>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</si>
  <si>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</si>
  <si>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</si>
  <si>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</si>
  <si>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</si>
  <si>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</si>
  <si>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</si>
  <si>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</si>
  <si>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</si>
  <si>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</si>
  <si>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</si>
  <si>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</si>
  <si>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</si>
  <si>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</si>
  <si>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</si>
  <si>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</si>
  <si>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</si>
  <si>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</si>
  <si>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</si>
  <si>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</si>
  <si>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</si>
  <si>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</si>
  <si>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</si>
  <si>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</si>
  <si>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</si>
  <si>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</si>
  <si>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</si>
  <si>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</si>
  <si>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</si>
  <si>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</si>
  <si>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</si>
  <si>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</si>
  <si>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</si>
  <si>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</si>
  <si>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</si>
  <si>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</si>
  <si>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</si>
  <si>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</si>
  <si>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</si>
  <si>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</si>
  <si>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</si>
  <si>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</si>
  <si>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</si>
  <si>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</si>
  <si>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</si>
  <si>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</si>
  <si>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</si>
  <si>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</si>
  <si>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</si>
  <si>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</si>
  <si>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</si>
  <si>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</si>
  <si>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</si>
  <si>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</si>
  <si>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</si>
  <si>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</si>
  <si>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</si>
  <si>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</si>
  <si>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</si>
  <si>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</si>
  <si>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</si>
  <si>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2.43</t>
  </si>
  <si>
    <t>▲ 1.36</t>
  </si>
  <si>
    <t>一般会計</t>
  </si>
  <si>
    <t>水道事業会計</t>
  </si>
  <si>
    <t>介護保険特別会計</t>
  </si>
  <si>
    <t>国民健康保険事業特別会計</t>
  </si>
  <si>
    <t>農業集落排水事業特別会計</t>
  </si>
  <si>
    <t>下水道事業特別会計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</si>
  <si>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</si>
  <si>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</si>
  <si>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</si>
  <si>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</si>
  <si>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</si>
  <si>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</si>
  <si>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</si>
  <si>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</si>
  <si>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</si>
  <si>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阿智昼神観光局</t>
    <phoneticPr fontId="2"/>
  </si>
  <si>
    <t>-</t>
    <phoneticPr fontId="2"/>
  </si>
  <si>
    <t>阿智村地域振興基金</t>
    <rPh sb="0" eb="3">
      <t>アチムラ</t>
    </rPh>
    <rPh sb="3" eb="5">
      <t>チイキ</t>
    </rPh>
    <rPh sb="5" eb="7">
      <t>シンコウ</t>
    </rPh>
    <rPh sb="7" eb="9">
      <t>キキン</t>
    </rPh>
    <phoneticPr fontId="19"/>
  </si>
  <si>
    <t>公共施設整備基金</t>
    <rPh sb="0" eb="2">
      <t>コウキョウ</t>
    </rPh>
    <rPh sb="2" eb="4">
      <t>シセツ</t>
    </rPh>
    <rPh sb="4" eb="6">
      <t>セイビ</t>
    </rPh>
    <rPh sb="6" eb="8">
      <t>キキン</t>
    </rPh>
    <phoneticPr fontId="19"/>
  </si>
  <si>
    <t>阿智村地域福祉基金</t>
    <phoneticPr fontId="2"/>
  </si>
  <si>
    <t>阿智村温泉事業施設整備基金</t>
    <phoneticPr fontId="19"/>
  </si>
  <si>
    <t>下伊那郡西部衛生施設組合</t>
    <phoneticPr fontId="2"/>
  </si>
  <si>
    <t>南信州広域連合（一般会計）</t>
    <phoneticPr fontId="2"/>
  </si>
  <si>
    <t>南信州広域連合（広域振興基金特別会計）</t>
    <phoneticPr fontId="2"/>
  </si>
  <si>
    <t>南信州広域連合（広域消防特別会計）</t>
    <rPh sb="0" eb="7">
      <t>ミナミシンシュウコウイキレンゴウ</t>
    </rPh>
    <rPh sb="8" eb="12">
      <t>コウイキショウボウ</t>
    </rPh>
    <rPh sb="12" eb="14">
      <t>トクベツ</t>
    </rPh>
    <rPh sb="14" eb="16">
      <t>カイケイ</t>
    </rPh>
    <phoneticPr fontId="2"/>
  </si>
  <si>
    <t>南信州広域連合（稲葉クリーンセンター特別会計）</t>
    <phoneticPr fontId="2"/>
  </si>
  <si>
    <t>長野県後期高齢者医療広域連合（一般会計）</t>
    <phoneticPr fontId="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</si>
  <si>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8"/>
  </si>
  <si>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8"/>
  </si>
  <si>
    <t>長野県市町村総合事務組合（一般会計）</t>
    <phoneticPr fontId="2"/>
  </si>
  <si>
    <t>長野県市町村総合事務組合（非常勤職員公務災害補償特別会計）</t>
    <phoneticPr fontId="2"/>
  </si>
  <si>
    <t>下伊那郡町村総合事務組合</t>
    <phoneticPr fontId="2"/>
  </si>
  <si>
    <t>下伊那自治センター組合</t>
    <phoneticPr fontId="2"/>
  </si>
  <si>
    <t>下伊那郡土木技術センター組合</t>
    <phoneticPr fontId="2"/>
  </si>
  <si>
    <t>南信地域町村交通災害共済事務組合</t>
    <phoneticPr fontId="2"/>
  </si>
  <si>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8"/>
  </si>
  <si>
    <t>-</t>
    <phoneticPr fontId="2"/>
  </si>
  <si>
    <t>阿智村ふるさとづくり基金</t>
    <rPh sb="0" eb="3">
      <t>アチムラ</t>
    </rPh>
    <rPh sb="10" eb="12">
      <t>キキン</t>
    </rPh>
    <phoneticPr fontId="19"/>
  </si>
  <si>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</si>
  <si>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</si>
  <si>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</si>
  <si>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</si>
  <si>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</si>
  <si>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</si>
  <si>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</si>
  <si>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</si>
  <si>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</si>
  <si>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</si>
  <si>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</si>
  <si>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</si>
  <si>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</si>
  <si>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有形固定資産減価償却率については類似団体平均に近い値で推移している。将来負担額に対して充当可能財源等の方が多いため、将来負担比率は平成28年度から令和2年度において0となっている。今後施設等の改修が必要になった際には、充当可能な基金を積極的に活用することで将来負担比率の抑制を図る。</t>
    <phoneticPr fontId="5"/>
  </si>
  <si>
    <t>実質公債費比率について、積極的に繰上償還を行ったことにより減少し、平成29年度において0を下回った。主要な地方債の繰上償還について完了したため、今後は増加することが予想されるが、計画的な起債償還を行うことで公債費の抑制に努める。将来負担比率も計画的に事業を実施し、将来負担すべき実質的な負債を抑制することに取り組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</si>
</sst>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177" fontId="13" fillId="0" borderId="15" xfId="5"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AB226E9-155B-4BBE-AA4D-786E327D308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F405-4805-BDC5-D19B438A29D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110218</c:v>
                </c:pt>
                <c:pt idx="1">
                  <c:v>82129</c:v>
                </c:pt>
                <c:pt idx="2">
                  <c:v>98826</c:v>
                </c:pt>
                <c:pt idx="3">
                  <c:v>165620</c:v>
                </c:pt>
                <c:pt idx="4">
                  <c:v>188859</c:v>
                </c:pt>
              </c:numCache>
            </c:numRef>
          </c:val>
          <c:smooth val="0"/>
          <c:extLst>
            <c:ext xmlns:c16="http://schemas.microsoft.com/office/drawing/2014/chart" uri="{C3380CC4-5D6E-409C-BE32-E72D297353CC}">
              <c16:uniqueId val="{00000001-F405-4805-BDC5-D19B438A29D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15.03</c:v>
                </c:pt>
                <c:pt idx="1">
                  <c:v>11.28</c:v>
                </c:pt>
                <c:pt idx="2">
                  <c:v>11.02</c:v>
                </c:pt>
                <c:pt idx="3">
                  <c:v>9.41</c:v>
                </c:pt>
                <c:pt idx="4">
                  <c:v>6.71</c:v>
                </c:pt>
              </c:numCache>
            </c:numRef>
          </c:val>
          <c:extLst>
            <c:ext xmlns:c16="http://schemas.microsoft.com/office/drawing/2014/chart" uri="{C3380CC4-5D6E-409C-BE32-E72D297353CC}">
              <c16:uniqueId val="{00000000-FBBB-46F6-8805-9451D433669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59.95</c:v>
                </c:pt>
                <c:pt idx="1">
                  <c:v>71.290000000000006</c:v>
                </c:pt>
                <c:pt idx="2">
                  <c:v>81.58</c:v>
                </c:pt>
                <c:pt idx="3">
                  <c:v>82.45</c:v>
                </c:pt>
                <c:pt idx="4">
                  <c:v>80.56</c:v>
                </c:pt>
              </c:numCache>
            </c:numRef>
          </c:val>
          <c:extLst>
            <c:ext xmlns:c16="http://schemas.microsoft.com/office/drawing/2014/chart" uri="{C3380CC4-5D6E-409C-BE32-E72D297353CC}">
              <c16:uniqueId val="{00000001-FBBB-46F6-8805-9451D433669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10.44</c:v>
                </c:pt>
                <c:pt idx="1">
                  <c:v>4.05</c:v>
                </c:pt>
                <c:pt idx="2">
                  <c:v>5.76</c:v>
                </c:pt>
                <c:pt idx="3">
                  <c:v>-2.4300000000000002</c:v>
                </c:pt>
                <c:pt idx="4">
                  <c:v>-1.36</c:v>
                </c:pt>
              </c:numCache>
            </c:numRef>
          </c:val>
          <c:smooth val="0"/>
          <c:extLst>
            <c:ext xmlns:c16="http://schemas.microsoft.com/office/drawing/2014/chart" uri="{C3380CC4-5D6E-409C-BE32-E72D297353CC}">
              <c16:uniqueId val="{00000002-FBBB-46F6-8805-9451D433669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0.46</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360-4F6E-A296-34A6251244B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360-4F6E-A296-34A6251244B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360-4F6E-A296-34A6251244B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0.01</c:v>
                </c:pt>
                <c:pt idx="8">
                  <c:v>#N/A</c:v>
                </c:pt>
                <c:pt idx="9">
                  <c:v>0.03</c:v>
                </c:pt>
              </c:numCache>
            </c:numRef>
          </c:val>
          <c:extLst>
            <c:ext xmlns:c16="http://schemas.microsoft.com/office/drawing/2014/chart" uri="{C3380CC4-5D6E-409C-BE32-E72D297353CC}">
              <c16:uniqueId val="{00000003-F360-4F6E-A296-34A6251244BD}"/>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0.33</c:v>
                </c:pt>
                <c:pt idx="2">
                  <c:v>#N/A</c:v>
                </c:pt>
                <c:pt idx="3">
                  <c:v>0.24</c:v>
                </c:pt>
                <c:pt idx="4">
                  <c:v>#N/A</c:v>
                </c:pt>
                <c:pt idx="5">
                  <c:v>0.24</c:v>
                </c:pt>
                <c:pt idx="6">
                  <c:v>#N/A</c:v>
                </c:pt>
                <c:pt idx="7">
                  <c:v>0.42</c:v>
                </c:pt>
                <c:pt idx="8">
                  <c:v>#N/A</c:v>
                </c:pt>
                <c:pt idx="9">
                  <c:v>0.15</c:v>
                </c:pt>
              </c:numCache>
            </c:numRef>
          </c:val>
          <c:extLst>
            <c:ext xmlns:c16="http://schemas.microsoft.com/office/drawing/2014/chart" uri="{C3380CC4-5D6E-409C-BE32-E72D297353CC}">
              <c16:uniqueId val="{00000004-F360-4F6E-A296-34A6251244BD}"/>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0.09</c:v>
                </c:pt>
                <c:pt idx="2">
                  <c:v>#N/A</c:v>
                </c:pt>
                <c:pt idx="3">
                  <c:v>0.15</c:v>
                </c:pt>
                <c:pt idx="4">
                  <c:v>#N/A</c:v>
                </c:pt>
                <c:pt idx="5">
                  <c:v>0.12</c:v>
                </c:pt>
                <c:pt idx="6">
                  <c:v>#N/A</c:v>
                </c:pt>
                <c:pt idx="7">
                  <c:v>0.2</c:v>
                </c:pt>
                <c:pt idx="8">
                  <c:v>#N/A</c:v>
                </c:pt>
                <c:pt idx="9">
                  <c:v>0.28999999999999998</c:v>
                </c:pt>
              </c:numCache>
            </c:numRef>
          </c:val>
          <c:extLst>
            <c:ext xmlns:c16="http://schemas.microsoft.com/office/drawing/2014/chart" uri="{C3380CC4-5D6E-409C-BE32-E72D297353CC}">
              <c16:uniqueId val="{00000005-F360-4F6E-A296-34A6251244BD}"/>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1.48</c:v>
                </c:pt>
                <c:pt idx="2">
                  <c:v>#N/A</c:v>
                </c:pt>
                <c:pt idx="3">
                  <c:v>1.45</c:v>
                </c:pt>
                <c:pt idx="4">
                  <c:v>#N/A</c:v>
                </c:pt>
                <c:pt idx="5">
                  <c:v>1.1100000000000001</c:v>
                </c:pt>
                <c:pt idx="6">
                  <c:v>#N/A</c:v>
                </c:pt>
                <c:pt idx="7">
                  <c:v>0.89</c:v>
                </c:pt>
                <c:pt idx="8">
                  <c:v>#N/A</c:v>
                </c:pt>
                <c:pt idx="9">
                  <c:v>0.33</c:v>
                </c:pt>
              </c:numCache>
            </c:numRef>
          </c:val>
          <c:extLst>
            <c:ext xmlns:c16="http://schemas.microsoft.com/office/drawing/2014/chart" uri="{C3380CC4-5D6E-409C-BE32-E72D297353CC}">
              <c16:uniqueId val="{00000006-F360-4F6E-A296-34A6251244B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0.31</c:v>
                </c:pt>
                <c:pt idx="2">
                  <c:v>#N/A</c:v>
                </c:pt>
                <c:pt idx="3">
                  <c:v>0.44</c:v>
                </c:pt>
                <c:pt idx="4">
                  <c:v>#N/A</c:v>
                </c:pt>
                <c:pt idx="5">
                  <c:v>0.91</c:v>
                </c:pt>
                <c:pt idx="6">
                  <c:v>#N/A</c:v>
                </c:pt>
                <c:pt idx="7">
                  <c:v>0.81</c:v>
                </c:pt>
                <c:pt idx="8">
                  <c:v>#N/A</c:v>
                </c:pt>
                <c:pt idx="9">
                  <c:v>0.6</c:v>
                </c:pt>
              </c:numCache>
            </c:numRef>
          </c:val>
          <c:extLst>
            <c:ext xmlns:c16="http://schemas.microsoft.com/office/drawing/2014/chart" uri="{C3380CC4-5D6E-409C-BE32-E72D297353CC}">
              <c16:uniqueId val="{00000007-F360-4F6E-A296-34A6251244B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#N/A</c:v>
                </c:pt>
                <c:pt idx="3">
                  <c:v>0.44</c:v>
                </c:pt>
                <c:pt idx="4">
                  <c:v>#N/A</c:v>
                </c:pt>
                <c:pt idx="5">
                  <c:v>2.1800000000000002</c:v>
                </c:pt>
                <c:pt idx="6">
                  <c:v>#N/A</c:v>
                </c:pt>
                <c:pt idx="7">
                  <c:v>2.59</c:v>
                </c:pt>
                <c:pt idx="8">
                  <c:v>#N/A</c:v>
                </c:pt>
                <c:pt idx="9">
                  <c:v>1.92</c:v>
                </c:pt>
              </c:numCache>
            </c:numRef>
          </c:val>
          <c:extLst>
            <c:ext xmlns:c16="http://schemas.microsoft.com/office/drawing/2014/chart" uri="{C3380CC4-5D6E-409C-BE32-E72D297353CC}">
              <c16:uniqueId val="{00000008-F360-4F6E-A296-34A6251244B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15.02</c:v>
                </c:pt>
                <c:pt idx="2">
                  <c:v>#N/A</c:v>
                </c:pt>
                <c:pt idx="3">
                  <c:v>11.27</c:v>
                </c:pt>
                <c:pt idx="4">
                  <c:v>#N/A</c:v>
                </c:pt>
                <c:pt idx="5">
                  <c:v>11.01</c:v>
                </c:pt>
                <c:pt idx="6">
                  <c:v>#N/A</c:v>
                </c:pt>
                <c:pt idx="7">
                  <c:v>9.41</c:v>
                </c:pt>
                <c:pt idx="8">
                  <c:v>#N/A</c:v>
                </c:pt>
                <c:pt idx="9">
                  <c:v>6.7</c:v>
                </c:pt>
              </c:numCache>
            </c:numRef>
          </c:val>
          <c:extLst>
            <c:ext xmlns:c16="http://schemas.microsoft.com/office/drawing/2014/chart" uri="{C3380CC4-5D6E-409C-BE32-E72D297353CC}">
              <c16:uniqueId val="{00000009-F360-4F6E-A296-34A6251244B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829</c:v>
                </c:pt>
                <c:pt idx="5">
                  <c:v>807</c:v>
                </c:pt>
                <c:pt idx="8">
                  <c:v>699</c:v>
                </c:pt>
                <c:pt idx="11">
                  <c:v>643</c:v>
                </c:pt>
                <c:pt idx="14">
                  <c:v>630</c:v>
                </c:pt>
              </c:numCache>
            </c:numRef>
          </c:val>
          <c:extLst>
            <c:ext xmlns:c16="http://schemas.microsoft.com/office/drawing/2014/chart" uri="{C3380CC4-5D6E-409C-BE32-E72D297353CC}">
              <c16:uniqueId val="{00000000-7F0E-496F-96BD-65D424E9603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F0E-496F-96BD-65D424E9603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F0E-496F-96BD-65D424E9603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c:v>
                </c:pt>
                <c:pt idx="3">
                  <c:v>10</c:v>
                </c:pt>
                <c:pt idx="6">
                  <c:v>5</c:v>
                </c:pt>
                <c:pt idx="9">
                  <c:v>6</c:v>
                </c:pt>
                <c:pt idx="12">
                  <c:v>11</c:v>
                </c:pt>
              </c:numCache>
            </c:numRef>
          </c:val>
          <c:extLst>
            <c:ext xmlns:c16="http://schemas.microsoft.com/office/drawing/2014/chart" uri="{C3380CC4-5D6E-409C-BE32-E72D297353CC}">
              <c16:uniqueId val="{00000003-7F0E-496F-96BD-65D424E9603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223</c:v>
                </c:pt>
                <c:pt idx="3">
                  <c:v>236</c:v>
                </c:pt>
                <c:pt idx="6">
                  <c:v>236</c:v>
                </c:pt>
                <c:pt idx="9">
                  <c:v>229</c:v>
                </c:pt>
                <c:pt idx="12">
                  <c:v>246</c:v>
                </c:pt>
              </c:numCache>
            </c:numRef>
          </c:val>
          <c:extLst>
            <c:ext xmlns:c16="http://schemas.microsoft.com/office/drawing/2014/chart" uri="{C3380CC4-5D6E-409C-BE32-E72D297353CC}">
              <c16:uniqueId val="{00000004-7F0E-496F-96BD-65D424E9603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0E-496F-96BD-65D424E9603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F0E-496F-96BD-65D424E9603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539</c:v>
                </c:pt>
                <c:pt idx="3">
                  <c:v>566</c:v>
                </c:pt>
                <c:pt idx="6">
                  <c:v>461</c:v>
                </c:pt>
                <c:pt idx="9">
                  <c:v>385</c:v>
                </c:pt>
                <c:pt idx="12">
                  <c:v>379</c:v>
                </c:pt>
              </c:numCache>
            </c:numRef>
          </c:val>
          <c:extLst>
            <c:ext xmlns:c16="http://schemas.microsoft.com/office/drawing/2014/chart" uri="{C3380CC4-5D6E-409C-BE32-E72D297353CC}">
              <c16:uniqueId val="{00000007-7F0E-496F-96BD-65D424E9603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-57</c:v>
                </c:pt>
                <c:pt idx="2">
                  <c:v>#N/A</c:v>
                </c:pt>
                <c:pt idx="3">
                  <c:v>#N/A</c:v>
                </c:pt>
                <c:pt idx="4">
                  <c:v>5</c:v>
                </c:pt>
                <c:pt idx="5">
                  <c:v>#N/A</c:v>
                </c:pt>
                <c:pt idx="6">
                  <c:v>#N/A</c:v>
                </c:pt>
                <c:pt idx="7">
                  <c:v>3</c:v>
                </c:pt>
                <c:pt idx="8">
                  <c:v>#N/A</c:v>
                </c:pt>
                <c:pt idx="9">
                  <c:v>#N/A</c:v>
                </c:pt>
                <c:pt idx="10">
                  <c:v>-23</c:v>
                </c:pt>
                <c:pt idx="11">
                  <c:v>#N/A</c:v>
                </c:pt>
                <c:pt idx="12">
                  <c:v>#N/A</c:v>
                </c:pt>
                <c:pt idx="13">
                  <c:v>6</c:v>
                </c:pt>
                <c:pt idx="14">
                  <c:v>#N/A</c:v>
                </c:pt>
              </c:numCache>
            </c:numRef>
          </c:val>
          <c:smooth val="0"/>
          <c:extLst>
            <c:ext xmlns:c16="http://schemas.microsoft.com/office/drawing/2014/chart" uri="{C3380CC4-5D6E-409C-BE32-E72D297353CC}">
              <c16:uniqueId val="{00000008-7F0E-496F-96BD-65D424E9603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6803</c:v>
                </c:pt>
                <c:pt idx="5">
                  <c:v>6290</c:v>
                </c:pt>
                <c:pt idx="8">
                  <c:v>5887</c:v>
                </c:pt>
                <c:pt idx="11">
                  <c:v>5778</c:v>
                </c:pt>
                <c:pt idx="14">
                  <c:v>5643</c:v>
                </c:pt>
              </c:numCache>
            </c:numRef>
          </c:val>
          <c:extLst>
            <c:ext xmlns:c16="http://schemas.microsoft.com/office/drawing/2014/chart" uri="{C3380CC4-5D6E-409C-BE32-E72D297353CC}">
              <c16:uniqueId val="{00000000-C83C-4FCA-A498-B10674D9895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52</c:v>
                </c:pt>
                <c:pt idx="5">
                  <c:v>31</c:v>
                </c:pt>
                <c:pt idx="8">
                  <c:v>19</c:v>
                </c:pt>
                <c:pt idx="11">
                  <c:v>13</c:v>
                </c:pt>
                <c:pt idx="14">
                  <c:v>14</c:v>
                </c:pt>
              </c:numCache>
            </c:numRef>
          </c:val>
          <c:extLst>
            <c:ext xmlns:c16="http://schemas.microsoft.com/office/drawing/2014/chart" uri="{C3380CC4-5D6E-409C-BE32-E72D297353CC}">
              <c16:uniqueId val="{00000001-C83C-4FCA-A498-B10674D9895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5293</c:v>
                </c:pt>
                <c:pt idx="5">
                  <c:v>5759</c:v>
                </c:pt>
                <c:pt idx="8">
                  <c:v>6090</c:v>
                </c:pt>
                <c:pt idx="11">
                  <c:v>6047</c:v>
                </c:pt>
                <c:pt idx="14">
                  <c:v>6036</c:v>
                </c:pt>
              </c:numCache>
            </c:numRef>
          </c:val>
          <c:extLst>
            <c:ext xmlns:c16="http://schemas.microsoft.com/office/drawing/2014/chart" uri="{C3380CC4-5D6E-409C-BE32-E72D297353CC}">
              <c16:uniqueId val="{00000002-C83C-4FCA-A498-B10674D9895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83C-4FCA-A498-B10674D9895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83C-4FCA-A498-B10674D9895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3C-4FCA-A498-B10674D9895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1028</c:v>
                </c:pt>
                <c:pt idx="3">
                  <c:v>1021</c:v>
                </c:pt>
                <c:pt idx="6">
                  <c:v>992</c:v>
                </c:pt>
                <c:pt idx="9">
                  <c:v>995</c:v>
                </c:pt>
                <c:pt idx="12">
                  <c:v>1033</c:v>
                </c:pt>
              </c:numCache>
            </c:numRef>
          </c:val>
          <c:extLst>
            <c:ext xmlns:c16="http://schemas.microsoft.com/office/drawing/2014/chart" uri="{C3380CC4-5D6E-409C-BE32-E72D297353CC}">
              <c16:uniqueId val="{00000006-C83C-4FCA-A498-B10674D9895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196</c:v>
                </c:pt>
                <c:pt idx="3">
                  <c:v>167</c:v>
                </c:pt>
                <c:pt idx="6">
                  <c:v>122</c:v>
                </c:pt>
                <c:pt idx="9">
                  <c:v>117</c:v>
                </c:pt>
                <c:pt idx="12">
                  <c:v>110</c:v>
                </c:pt>
              </c:numCache>
            </c:numRef>
          </c:val>
          <c:extLst>
            <c:ext xmlns:c16="http://schemas.microsoft.com/office/drawing/2014/chart" uri="{C3380CC4-5D6E-409C-BE32-E72D297353CC}">
              <c16:uniqueId val="{00000007-C83C-4FCA-A498-B10674D9895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2333</c:v>
                </c:pt>
                <c:pt idx="3">
                  <c:v>2185</c:v>
                </c:pt>
                <c:pt idx="6">
                  <c:v>2035</c:v>
                </c:pt>
                <c:pt idx="9">
                  <c:v>1845</c:v>
                </c:pt>
                <c:pt idx="12">
                  <c:v>1760</c:v>
                </c:pt>
              </c:numCache>
            </c:numRef>
          </c:val>
          <c:extLst>
            <c:ext xmlns:c16="http://schemas.microsoft.com/office/drawing/2014/chart" uri="{C3380CC4-5D6E-409C-BE32-E72D297353CC}">
              <c16:uniqueId val="{00000008-C83C-4FCA-A498-B10674D9895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83C-4FCA-A498-B10674D9895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3231</c:v>
                </c:pt>
                <c:pt idx="3">
                  <c:v>2819</c:v>
                </c:pt>
                <c:pt idx="6">
                  <c:v>2804</c:v>
                </c:pt>
                <c:pt idx="9">
                  <c:v>2898</c:v>
                </c:pt>
                <c:pt idx="12">
                  <c:v>3057</c:v>
                </c:pt>
              </c:numCache>
            </c:numRef>
          </c:val>
          <c:extLst>
            <c:ext xmlns:c16="http://schemas.microsoft.com/office/drawing/2014/chart" uri="{C3380CC4-5D6E-409C-BE32-E72D297353CC}">
              <c16:uniqueId val="{0000000A-C83C-4FCA-A498-B10674D9895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83C-4FCA-A498-B10674D9895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2841</c:v>
                </c:pt>
                <c:pt idx="1">
                  <c:v>2819</c:v>
                </c:pt>
                <c:pt idx="2">
                  <c:v>2855</c:v>
                </c:pt>
              </c:numCache>
            </c:numRef>
          </c:val>
          <c:extLst>
            <c:ext xmlns:c16="http://schemas.microsoft.com/office/drawing/2014/chart" uri="{C3380CC4-5D6E-409C-BE32-E72D297353CC}">
              <c16:uniqueId val="{00000000-8B3B-4F16-A0A0-AE909646904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494</c:v>
                </c:pt>
                <c:pt idx="1">
                  <c:v>496</c:v>
                </c:pt>
                <c:pt idx="2">
                  <c:v>497</c:v>
                </c:pt>
              </c:numCache>
            </c:numRef>
          </c:val>
          <c:extLst>
            <c:ext xmlns:c16="http://schemas.microsoft.com/office/drawing/2014/chart" uri="{C3380CC4-5D6E-409C-BE32-E72D297353CC}">
              <c16:uniqueId val="{00000001-8B3B-4F16-A0A0-AE909646904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3099</c:v>
                </c:pt>
                <c:pt idx="1">
                  <c:v>3059</c:v>
                </c:pt>
                <c:pt idx="2">
                  <c:v>2997</c:v>
                </c:pt>
              </c:numCache>
            </c:numRef>
          </c:val>
          <c:extLst>
            <c:ext xmlns:c16="http://schemas.microsoft.com/office/drawing/2014/chart" uri="{C3380CC4-5D6E-409C-BE32-E72D297353CC}">
              <c16:uniqueId val="{00000002-8B3B-4F16-A0A0-AE909646904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{389F4F46-868E-4A75-B5AF-E41974D924CD}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B33-49F3-80D7-616086BF58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{8E1F7A4B-7698-4A0B-A326-F977C664A3D3}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33-49F3-80D7-616086BF58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{42E43F44-DA04-4EF8-A001-57A04E7E14A2}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33-49F3-80D7-616086BF58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{C1979C1F-78C7-4637-BECF-96DF11BE0C11}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33-49F3-80D7-616086BF58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{D4E482CB-9BD5-4DC1-B770-0F4ECF87AE45}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33-49F3-80D7-616086BF587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{81EBB884-067C-44B3-B6EB-6F2A9FE90856}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B33-49F3-80D7-616086BF587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{03F5EDEC-A651-4D6F-B0FA-5F4AD1E5257B}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B33-49F3-80D7-616086BF587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{C566FDC5-E22C-482B-93E3-A74EA739EAA6}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B33-49F3-80D7-616086BF587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{7DCA1BE5-6D9A-4328-80B7-1605986FA179}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B33-49F3-80D7-616086BF58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59.4</c:v>
                </c:pt>
                <c:pt idx="8">
                  <c:v>61.3</c:v>
                </c:pt>
                <c:pt idx="16">
                  <c:v>62.8</c:v>
                </c:pt>
                <c:pt idx="24">
                  <c:v>62.6</c:v>
                </c:pt>
                <c:pt idx="32">
                  <c:v>63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B33-49F3-80D7-616086BF587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{CAAD0C13-2BF3-4832-BD63-148BAA4BBB59}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B33-49F3-80D7-616086BF587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{422C757D-D351-436C-92AB-7D51D3F0DFB2}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33-49F3-80D7-616086BF58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{AE371DF2-0F89-4D14-82DB-D52C7B26CF06}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33-49F3-80D7-616086BF58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{011F80CF-1D76-47E0-A749-EFF43147DDCA}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33-49F3-80D7-616086BF58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{AD46FA9F-4734-4C39-A9E7-13C2C8D628B7}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33-49F3-80D7-616086BF587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{1051EEE7-5FAF-48B9-AD5E-F150DD9B980C}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B33-49F3-80D7-616086BF587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{89ED3183-D7C7-482F-8388-73A6C01B8DA8}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B33-49F3-80D7-616086BF587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{04036B90-4739-4E81-914F-C52B9F4D0C3A}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B33-49F3-80D7-616086BF587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{495BB259-5489-46C4-B71D-75053ADBD41F}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B33-49F3-80D7-616086BF58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59.1</c:v>
                </c:pt>
                <c:pt idx="16">
                  <c:v>61.2</c:v>
                </c:pt>
                <c:pt idx="24">
                  <c:v>62.9</c:v>
                </c:pt>
                <c:pt idx="32">
                  <c:v>64.2</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B33-49F3-80D7-616086BF587D}"/>
            </c:ext>
          </c:extLst>
        </c:ser>
        <c:dLbls>
          <c:showLegendKey val="0"/>
          <c:showVal val="1"/>
          <c:showCatName val="0"/>
          <c:showSerName val="0"/>
          <c:showPercent val="0"/>
          <c:showBubbleSize val="0"/>
        </c:dLbls>
        <c:axId val="46179840"/>
        <c:axId val="46181760"/>
      </c:scatterChart>
      <c:valAx>
        <c:axId val="46179840"/>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{8B59D3D7-F4BD-4263-AAD3-3AFC382AC537}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5BC-4A5F-89C5-518263988D9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{7FA467B9-C0DA-4488-B3E4-68B4361DE498}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5BC-4A5F-89C5-518263988D9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{1BC34967-12C3-46EA-8B6F-0996FB5E9C5A}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5BC-4A5F-89C5-518263988D9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{4E985CF6-707A-416D-BBFC-ED15974537CB}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5BC-4A5F-89C5-518263988D9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{B96C41BF-D4BA-48B0-A82E-8E2223B2ED1C}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5BC-4A5F-89C5-518263988D9D}"/>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{806E9C41-A341-4C3F-9B08-13634AFDDEAA}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5BC-4A5F-89C5-518263988D9D}"/>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{109C676B-85A3-4D9E-AE31-2196DEB94402}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5BC-4A5F-89C5-518263988D9D}"/>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{72C0CDEC-342D-4B12-AE88-4B74BA7580D8}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5BC-4A5F-89C5-518263988D9D}"/>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{90593470-EAFD-4FD1-9AF5-F5EF9DCE6C97}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5BC-4A5F-89C5-518263988D9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0.1</c:v>
                </c:pt>
                <c:pt idx="8">
                  <c:v>-0.6</c:v>
                </c:pt>
                <c:pt idx="16">
                  <c:v>-0.5</c:v>
                </c:pt>
                <c:pt idx="24">
                  <c:v>-0.1</c:v>
                </c:pt>
                <c:pt idx="32">
                  <c:v>-0.1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5BC-4A5F-89C5-518263988D9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{30E9FDE2-A931-4DE9-9BB1-70FED097D949}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5BC-4A5F-89C5-518263988D9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{EEF43E38-F278-487B-9AF6-56735FB169AC}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5BC-4A5F-89C5-518263988D9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{A2BA74A8-E8A0-489E-A8E0-61122CE2A86C}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5BC-4A5F-89C5-518263988D9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{20EEFEE3-4583-4CC8-B05D-3A072EBE5E57}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5BC-4A5F-89C5-518263988D9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{BAE3E9A1-4E17-4B43-AE99-91FEF3221A34}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5BC-4A5F-89C5-518263988D9D}"/>
                </c:ext>
              </c:extLst>
            </c:dLbl>
            <c:dLbl>
              <c:idx val="8"/>
              <c:layout>
                <c:manualLayout>
                  <c:x val="-4.5160355153971404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{A8D2F45A-012A-4F5E-95C4-42C24F0DD40B}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5BC-4A5F-89C5-518263988D9D}"/>
                </c:ext>
              </c:extLst>
            </c:dLbl>
            <c:dLbl>
              <c:idx val="16"/>
              <c:layout>
                <c:manualLayout>
                  <c:x val="-1.823562808425012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{DD1C8A45-6668-4E73-B1A8-C99E0DAA7785}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5BC-4A5F-89C5-518263988D9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{5AFFDF53-BE4B-4502-943B-401A6759C852}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5BC-4A5F-89C5-518263988D9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{23BB17D5-0995-4CCA-82FB-17C2D3BC79D8}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5BC-4A5F-89C5-518263988D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5BC-4A5F-89C5-518263988D9D}"/>
            </c:ext>
          </c:extLst>
        </c:ser>
        <c:dLbls>
          <c:showLegendKey val="0"/>
          <c:showVal val="1"/>
          <c:showCatName val="0"/>
          <c:showSerName val="0"/>
          <c:showPercent val="0"/>
          <c:showBubbleSize val="0"/>
        </c:dLbls>
        <c:axId val="84219776"/>
        <c:axId val="84234240"/>
      </c:scatterChart>
      <c:valAx>
        <c:axId val="84219776"/>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・元利償還金や公営企業債の元利償還金に対する繰入金について、繰上償還を行ってきたことにより、平成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年度以降は低い数値で推移している。今後も計画的な起債償還を行い、公債費の抑制に努める。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・将来負担額に対して充当可能財源等の方が多く将来負担比率の分子はマイナスとなっている。今後も起債、公営企業債等繰入見込額等の削減に努め、将来負担比率の分子の抑制を図る。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長野県阿智村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・「財政調整基金」や、ふるさと納税寄附金の「ふるさとづくり基金」などに計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百万円積み立てた一方、「公共施設整備基金」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などから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・本村は合併村であり、非合併団体と比べ公共施設の数が多い状況にある。また村の主要産業である観光業の核となっている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昼神温泉について泉源、引湯施設、分湯施設など関連施設を保有している。近い将来耐用年数を超える施設が増え、あり方を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検討していく中で改修に要する費用も増加するのが予想されるので、普通交付税の合併算定替による特例措置の影響により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歳入に余裕のある時に積立てていく予定である。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・阿智村地域振興基金：村民の連携の強化及び地域振興を図るための財源に充てる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・公共施設整備基金：公共施設の改修に要する費用に充てる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・阿智村地域福祉基金：村民の地域福祉事業に要する費用の財源に充てる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・阿智村温泉事業施設整備基金：昼神温泉の泉源、引湯施設、分湯施設の整備に要する費用の財源に充てる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・阿智村ふるさとづくり基金：ふるさと納税によって得た寄附を、寄附者の希望する事業費に充当する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・普通交付税の合併算定替による特例措置の終了を見据えた積立額と、「公共施設整備基金」「ふるさと振興基金」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「ふるさとづくり基金」等でそれぞれの目的に応じた事業に事業に充てるため取崩額がほぼ同額となった。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・本村は合併村であり、非合併団体と比べ公共施設の数が多い状況にある。また村の主要産業である観光業の核となっている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昼神温泉について泉源、引湯施設、分湯施設など関連施設を保有している。近い将来耐用年数を超える施設が増え、改修等に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要する費用の増加が予想されるため歳入に余裕がある時には積立てていく予定である。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百万円積み立てた一方、一般財源不足分に充てるため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・本村は合併村であり、普通交付税において合併算定替の特例措置があるが、平成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年度より合併算定替えによる増加額が縮減しており、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年度からは一本算定となる。その影響額は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百万円程の減額と見込んでいるが、財政需要ついてはあまり減少しないことが予想</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されるため、特例措置の終了を見据えて余裕のある時に財政調整基金への積立てを行っていく。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・利子分の積立による増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・減債基金については現状維持の予定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E2305A5-EA3F-4EF9-A2A6-3A83138A03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422F312-4240-4EE1-8BF3-3E59E85147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60F4C3CA-0FD4-4E74-908D-D770DA1C650A}"/>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29E4C99E-95EC-4E85-903C-E75DADD7D53C}"/>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231823B2-E92E-4383-AFCF-46359EA3DD83}"/>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A5B0B200-C0A6-45FA-8004-F8BD55B22939}"/>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825635ED-8450-4278-A8D3-E707506F22D5}"/>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AF087383-4364-4FF3-A107-F226EBDD5A9B}"/>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5CE92437-0B0B-4290-B803-8C556789D5C3}"/>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D7E487A1-F603-4166-953B-4941B09A70C3}"/>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A35A882-F20D-4F81-A86A-3A551B6D097F}"/>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2DB39001-C87C-4F48-A600-BC31991C3E96}"/>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80BE3816-E8F6-457B-9779-6A5144574F3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54A28769-8C2C-4CB0-972D-948363419BF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A619D7A-0E3C-41F5-B3A4-800181AB5BA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177A01B9-723F-4C43-A5E3-F618AAAF260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28BCEF92-6698-483E-97FB-602C0CC9EB7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A515BBF2-C23B-4A1D-8665-DB221D69A44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2FF604A7-8DB3-4F86-AEB4-403CCF45406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1B90CD4D-2328-4BEE-A142-115B6BC4AC9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2377AD22-DCC5-481A-8E3F-5F87AFCD884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17808DA7-ECFE-4B8F-807E-FB02A775D21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6,233
6,094
214.43
7,195,312
6,827,909
237,791
3,544,223
2,935,309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DB083D0E-B74C-4F32-801E-07F58282771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D43952E4-9F06-4267-8207-595409F7913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D08AF401-796F-42E6-8312-6C6E271A52B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BEF67050-DE0C-4E9A-9B6B-CD87B73643D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F16639FF-455D-4C21-B8B0-51B2B39BA74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877E576F-6F70-4733-873F-84F175677D4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8FE70AE-3002-4FF8-B6F2-9B52F41D0F7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17A9D08B-5EBB-4946-8D17-61658398894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791C19A5-D0B8-4C2D-9A16-D5DB1E4DC5C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8495F8E2-98DE-46B0-9347-090FFD5C7DB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851AC5F-DAC4-46ED-A237-DEC48746E5E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A33F984-A600-4C3E-BC1B-B74418BE329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987BC742-A96C-40E2-AE31-8913BE31A19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AC387489-1B9E-45A3-B4A5-04774087FD9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F2431CD4-7876-4D74-998C-FAAA81D358F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5910A2E6-1A43-4938-A95C-E7B3E5C1ACF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87E1C3B1-DEFF-4935-8B62-5A72ADD44D3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3E3F10DA-CFDA-4065-8D7A-93E47543E35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28C0D820-6F6D-4928-B04E-6FCAD29CCE5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9BECA644-BC36-4AC8-89DB-36E18D49F537}"/>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71946317-BBCF-404A-84E1-26D02B3B5E0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AFED4908-FE81-4ABB-9883-4957372202C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573FA50F-96C2-47EF-BF37-B0E44B010BF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634EB659-B129-4CE9-947C-98F444930DD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5B50E956-111B-4C5C-A73E-54A966870B9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17CD42D5-34B3-4246-A4C5-584294A2979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B81812D2-2A93-4573-A71E-31B061E00CC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2FE22465-B84B-4C0E-949F-C0F3D76090A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147F1918-3905-425E-BF05-3171ABF3D58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6C26D3D2-90D7-4167-B068-91A9FBC135B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359FB1D7-7BE8-480F-9003-8AD6A38C952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ECF4271-66F2-48BA-ACE9-BC6E49559BD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3033381-8FDE-465E-9D2F-8D581E36836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40B0AF51-2618-4828-97D3-B0E9B78FF23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AC52AB0F-7834-4CBE-AC7E-31D587FB884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有形固定資産減価償却率は、全国平均や類似団体と比較的近い数値ではあるが、数値は上昇傾向にあるものの、類似団体に比べて緩やかである。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公共施設総合管理計画を改定することにより、施設の今後のあり方について計画的に進めていく。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591330AF-104B-4F0A-A376-DC3A1FBF558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AAAACE30-022F-4960-88BF-9D4CDFA193B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9588F188-2E0F-4865-8B58-D1B0A103962A}"/>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C9008A68-F9F7-4DFB-9EEE-531881B44198}"/>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FD5616B9-5D76-4B03-9821-D8FEDAE6F3AA}"/>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7380B932-3D1D-45DE-9A5D-CF759AE3B65B}"/>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BF1E9BBD-5FA6-443E-ADCE-81D21A976FB9}"/>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7D637B40-9F7A-40BD-A27C-0F8393239917}"/>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B7CB933A-09B6-4749-A167-99177517FA56}"/>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5CB41A4C-8068-4812-BF44-31A74DEC6933}"/>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12AEF006-A21D-4258-BA3A-2A31916EF8A7}"/>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3F1532B2-3EB0-4F98-A5C8-F95AD4866B3B}"/>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B6C0E3B7-3D11-4EB2-9E78-02479AC6B1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6F31EF5A-2C03-462D-B9E3-30588A00C9D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B27C479B-6BE2-4BA1-9330-4CAD0C3CA897}"/>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62C7A18E-AB63-4F25-9C0B-3EEB0A4F190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75" name="直線コネクタ 74">
          <a:extLst>
            <a:ext uri="{FF2B5EF4-FFF2-40B4-BE49-F238E27FC236}">
              <a16:creationId xmlns:a16="http://schemas.microsoft.com/office/drawing/2014/main" id="{D0CE4DF9-9901-4077-B70D-D87315FB1CF7}"/>
            </a:ext>
          </a:extLst>
        </xdr:cNvPr>
        <xdr:cNvCxnSpPr/>
      </xdr:nvCxnSpPr>
      <xdr:spPr>
        <a:xfrm flipV="1">
          <a:off x="4760595" y="5534131"/>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6" name="有形固定資産減価償却率最小値テキスト">
          <a:extLst>
            <a:ext uri="{FF2B5EF4-FFF2-40B4-BE49-F238E27FC236}">
              <a16:creationId xmlns:a16="http://schemas.microsoft.com/office/drawing/2014/main" id="{9E6C2C93-8096-494E-A3D2-4E7E051068D0}"/>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7" name="直線コネクタ 76">
          <a:extLst>
            <a:ext uri="{FF2B5EF4-FFF2-40B4-BE49-F238E27FC236}">
              <a16:creationId xmlns:a16="http://schemas.microsoft.com/office/drawing/2014/main" id="{F4134C49-8C1D-4C84-978E-92F9E24B3A10}"/>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78" name="有形固定資産減価償却率最大値テキスト">
          <a:extLst>
            <a:ext uri="{FF2B5EF4-FFF2-40B4-BE49-F238E27FC236}">
              <a16:creationId xmlns:a16="http://schemas.microsoft.com/office/drawing/2014/main" id="{786AB0C0-1FA2-49B6-B235-EFD8410DBB24}"/>
            </a:ext>
          </a:extLst>
        </xdr:cNvPr>
        <xdr:cNvSpPr txBox="1"/>
      </xdr:nvSpPr>
      <xdr:spPr>
        <a:xfrm>
          <a:off x="4813300" y="53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79" name="直線コネクタ 78">
          <a:extLst>
            <a:ext uri="{FF2B5EF4-FFF2-40B4-BE49-F238E27FC236}">
              <a16:creationId xmlns:a16="http://schemas.microsoft.com/office/drawing/2014/main" id="{C571A211-BDD5-4447-92BF-5542BD58F310}"/>
            </a:ext>
          </a:extLst>
        </xdr:cNvPr>
        <xdr:cNvCxnSpPr/>
      </xdr:nvCxnSpPr>
      <xdr:spPr>
        <a:xfrm>
          <a:off x="4673600" y="553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80" name="有形固定資産減価償却率平均値テキスト">
          <a:extLst>
            <a:ext uri="{FF2B5EF4-FFF2-40B4-BE49-F238E27FC236}">
              <a16:creationId xmlns:a16="http://schemas.microsoft.com/office/drawing/2014/main" id="{B8470126-4918-43DA-86C8-4293CE79605E}"/>
            </a:ext>
          </a:extLst>
        </xdr:cNvPr>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1" name="フローチャート: 判断 80">
          <a:extLst>
            <a:ext uri="{FF2B5EF4-FFF2-40B4-BE49-F238E27FC236}">
              <a16:creationId xmlns:a16="http://schemas.microsoft.com/office/drawing/2014/main" id="{F6BD3AE8-B35A-4351-BC5E-728BC8FA83C6}"/>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82" name="フローチャート: 判断 81">
          <a:extLst>
            <a:ext uri="{FF2B5EF4-FFF2-40B4-BE49-F238E27FC236}">
              <a16:creationId xmlns:a16="http://schemas.microsoft.com/office/drawing/2014/main" id="{E422CAA9-9516-49E7-B0DA-C8AB9B7979B5}"/>
            </a:ext>
          </a:extLst>
        </xdr:cNvPr>
        <xdr:cNvSpPr/>
      </xdr:nvSpPr>
      <xdr:spPr>
        <a:xfrm>
          <a:off x="40005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83" name="フローチャート: 判断 82">
          <a:extLst>
            <a:ext uri="{FF2B5EF4-FFF2-40B4-BE49-F238E27FC236}">
              <a16:creationId xmlns:a16="http://schemas.microsoft.com/office/drawing/2014/main" id="{0D79D442-4CC4-4994-ABAE-AAE4CF069F28}"/>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84" name="フローチャート: 判断 83">
          <a:extLst>
            <a:ext uri="{FF2B5EF4-FFF2-40B4-BE49-F238E27FC236}">
              <a16:creationId xmlns:a16="http://schemas.microsoft.com/office/drawing/2014/main" id="{FACE106E-36F8-4180-92D7-8E474FE23287}"/>
            </a:ext>
          </a:extLst>
        </xdr:cNvPr>
        <xdr:cNvSpPr/>
      </xdr:nvSpPr>
      <xdr:spPr>
        <a:xfrm>
          <a:off x="2476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85" name="フローチャート: 判断 84">
          <a:extLst>
            <a:ext uri="{FF2B5EF4-FFF2-40B4-BE49-F238E27FC236}">
              <a16:creationId xmlns:a16="http://schemas.microsoft.com/office/drawing/2014/main" id="{E4362E67-73A6-4FE6-ABE2-CBC618965482}"/>
            </a:ext>
          </a:extLst>
        </xdr:cNvPr>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6F06A272-F418-4732-ABD1-997E828ED13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5EF6588A-D702-4E7C-8820-2D047FC688E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4501F197-37B5-48E8-9B41-4C39C7962D2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7C7807F9-ACC6-4A25-A970-ABD9042878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25ACB75A-F747-45BB-BA0C-627D0F19B1A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91" name="楕円 90">
          <a:extLst>
            <a:ext uri="{FF2B5EF4-FFF2-40B4-BE49-F238E27FC236}">
              <a16:creationId xmlns:a16="http://schemas.microsoft.com/office/drawing/2014/main" id="{307CC98E-6A62-4CD3-964E-52244A335196}"/>
            </a:ext>
          </a:extLst>
        </xdr:cNvPr>
        <xdr:cNvSpPr/>
      </xdr:nvSpPr>
      <xdr:spPr>
        <a:xfrm>
          <a:off x="47117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143527</xdr:rowOff>
    </xdr:from>
    <xdr:ext cx="405111" cy="259045"/>
    <xdr:sp macro="" textlink="">
      <xdr:nvSpPr>
        <xdr:cNvPr id="92" name="有形固定資産減価償却率該当値テキスト">
          <a:extLst>
            <a:ext uri="{FF2B5EF4-FFF2-40B4-BE49-F238E27FC236}">
              <a16:creationId xmlns:a16="http://schemas.microsoft.com/office/drawing/2014/main" id="{C95BC7A3-9728-4E68-9716-CC554008B02A}"/>
            </a:ext>
          </a:extLst>
        </xdr:cNvPr>
        <xdr:cNvSpPr txBox="1"/>
      </xdr:nvSpPr>
      <xdr:spPr>
        <a:xfrm>
          <a:off x="4813300"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113453</xdr:rowOff>
    </xdr:from>
    <xdr:to>
      <xdr:col>19</xdr:col>
      <xdr:colOff>187325</xdr:colOff>
      <xdr:row>31</xdr:row>
      <xdr:rowOff>43603</xdr:rowOff>
    </xdr:to>
    <xdr:sp macro="" textlink="">
      <xdr:nvSpPr>
        <xdr:cNvPr id="93" name="楕円 92">
          <a:extLst>
            <a:ext uri="{FF2B5EF4-FFF2-40B4-BE49-F238E27FC236}">
              <a16:creationId xmlns:a16="http://schemas.microsoft.com/office/drawing/2014/main" id="{88217283-DFB7-42A2-8F12-504D4F212074}"/>
            </a:ext>
          </a:extLst>
        </xdr:cNvPr>
        <xdr:cNvSpPr/>
      </xdr:nvSpPr>
      <xdr:spPr>
        <a:xfrm>
          <a:off x="4000500" y="60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164253</xdr:rowOff>
    </xdr:from>
    <xdr:to>
      <xdr:col>23</xdr:col>
      <xdr:colOff>85725</xdr:colOff>
      <xdr:row>31</xdr:row>
      <xdr:rowOff>0</xdr:rowOff>
    </xdr:to>
    <xdr:cxnSp macro="">
      <xdr:nvCxnSpPr>
        <xdr:cNvPr id="94" name="直線コネクタ 93">
          <a:extLst>
            <a:ext uri="{FF2B5EF4-FFF2-40B4-BE49-F238E27FC236}">
              <a16:creationId xmlns:a16="http://schemas.microsoft.com/office/drawing/2014/main" id="{A5B96079-ECF4-44FB-9578-373A85A7F9B1}"/>
            </a:ext>
          </a:extLst>
        </xdr:cNvPr>
        <xdr:cNvCxnSpPr/>
      </xdr:nvCxnSpPr>
      <xdr:spPr>
        <a:xfrm>
          <a:off x="4051300" y="6079278"/>
          <a:ext cx="7112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117052</xdr:rowOff>
    </xdr:from>
    <xdr:to>
      <xdr:col>15</xdr:col>
      <xdr:colOff>187325</xdr:colOff>
      <xdr:row>31</xdr:row>
      <xdr:rowOff>47202</xdr:rowOff>
    </xdr:to>
    <xdr:sp macro="" textlink="">
      <xdr:nvSpPr>
        <xdr:cNvPr id="95" name="楕円 94">
          <a:extLst>
            <a:ext uri="{FF2B5EF4-FFF2-40B4-BE49-F238E27FC236}">
              <a16:creationId xmlns:a16="http://schemas.microsoft.com/office/drawing/2014/main" id="{3AFCFA83-33E6-44B5-951E-A6368E2836D3}"/>
            </a:ext>
          </a:extLst>
        </xdr:cNvPr>
        <xdr:cNvSpPr/>
      </xdr:nvSpPr>
      <xdr:spPr>
        <a:xfrm>
          <a:off x="3238500" y="603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164253</xdr:rowOff>
    </xdr:from>
    <xdr:to>
      <xdr:col>19</xdr:col>
      <xdr:colOff>136525</xdr:colOff>
      <xdr:row>30</xdr:row>
      <xdr:rowOff>167852</xdr:rowOff>
    </xdr:to>
    <xdr:cxnSp macro="">
      <xdr:nvCxnSpPr>
        <xdr:cNvPr id="96" name="直線コネクタ 95">
          <a:extLst>
            <a:ext uri="{FF2B5EF4-FFF2-40B4-BE49-F238E27FC236}">
              <a16:creationId xmlns:a16="http://schemas.microsoft.com/office/drawing/2014/main" id="{0229E8CD-865E-428F-BFAE-D6349D0F8CE9}"/>
            </a:ext>
          </a:extLst>
        </xdr:cNvPr>
        <xdr:cNvCxnSpPr/>
      </xdr:nvCxnSpPr>
      <xdr:spPr>
        <a:xfrm flipV="1">
          <a:off x="3289300" y="6079278"/>
          <a:ext cx="762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90064</xdr:rowOff>
    </xdr:from>
    <xdr:to>
      <xdr:col>11</xdr:col>
      <xdr:colOff>187325</xdr:colOff>
      <xdr:row>31</xdr:row>
      <xdr:rowOff>20214</xdr:rowOff>
    </xdr:to>
    <xdr:sp macro="" textlink="">
      <xdr:nvSpPr>
        <xdr:cNvPr id="97" name="楕円 96">
          <a:extLst>
            <a:ext uri="{FF2B5EF4-FFF2-40B4-BE49-F238E27FC236}">
              <a16:creationId xmlns:a16="http://schemas.microsoft.com/office/drawing/2014/main" id="{07EA90FA-8976-4D7C-B61B-9358932FFB56}"/>
            </a:ext>
          </a:extLst>
        </xdr:cNvPr>
        <xdr:cNvSpPr/>
      </xdr:nvSpPr>
      <xdr:spPr>
        <a:xfrm>
          <a:off x="2476500" y="600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140864</xdr:rowOff>
    </xdr:from>
    <xdr:to>
      <xdr:col>15</xdr:col>
      <xdr:colOff>136525</xdr:colOff>
      <xdr:row>30</xdr:row>
      <xdr:rowOff>167852</xdr:rowOff>
    </xdr:to>
    <xdr:cxnSp macro="">
      <xdr:nvCxnSpPr>
        <xdr:cNvPr id="98" name="直線コネクタ 97">
          <a:extLst>
            <a:ext uri="{FF2B5EF4-FFF2-40B4-BE49-F238E27FC236}">
              <a16:creationId xmlns:a16="http://schemas.microsoft.com/office/drawing/2014/main" id="{630D377E-AE98-4AA6-9B81-34577D8A63B8}"/>
            </a:ext>
          </a:extLst>
        </xdr:cNvPr>
        <xdr:cNvCxnSpPr/>
      </xdr:nvCxnSpPr>
      <xdr:spPr>
        <a:xfrm>
          <a:off x="2527300" y="6055889"/>
          <a:ext cx="762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55880</xdr:rowOff>
    </xdr:from>
    <xdr:to>
      <xdr:col>7</xdr:col>
      <xdr:colOff>187325</xdr:colOff>
      <xdr:row>30</xdr:row>
      <xdr:rowOff>157480</xdr:rowOff>
    </xdr:to>
    <xdr:sp macro="" textlink="">
      <xdr:nvSpPr>
        <xdr:cNvPr id="99" name="楕円 98">
          <a:extLst>
            <a:ext uri="{FF2B5EF4-FFF2-40B4-BE49-F238E27FC236}">
              <a16:creationId xmlns:a16="http://schemas.microsoft.com/office/drawing/2014/main" id="{FCC83DA6-E323-4E6E-829D-9A2D5A868F6E}"/>
            </a:ext>
          </a:extLst>
        </xdr:cNvPr>
        <xdr:cNvSpPr/>
      </xdr:nvSpPr>
      <xdr:spPr>
        <a:xfrm>
          <a:off x="1714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106680</xdr:rowOff>
    </xdr:from>
    <xdr:to>
      <xdr:col>11</xdr:col>
      <xdr:colOff>136525</xdr:colOff>
      <xdr:row>30</xdr:row>
      <xdr:rowOff>140864</xdr:rowOff>
    </xdr:to>
    <xdr:cxnSp macro="">
      <xdr:nvCxnSpPr>
        <xdr:cNvPr id="100" name="直線コネクタ 99">
          <a:extLst>
            <a:ext uri="{FF2B5EF4-FFF2-40B4-BE49-F238E27FC236}">
              <a16:creationId xmlns:a16="http://schemas.microsoft.com/office/drawing/2014/main" id="{E3731882-1A71-4247-A093-17F599179DBF}"/>
            </a:ext>
          </a:extLst>
        </xdr:cNvPr>
        <xdr:cNvCxnSpPr/>
      </xdr:nvCxnSpPr>
      <xdr:spPr>
        <a:xfrm>
          <a:off x="1765300" y="6021705"/>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40128</xdr:rowOff>
    </xdr:from>
    <xdr:ext cx="405111" cy="259045"/>
    <xdr:sp macro="" textlink="">
      <xdr:nvSpPr>
        <xdr:cNvPr id="101" name="n_1aveValue有形固定資産減価償却率">
          <a:extLst>
            <a:ext uri="{FF2B5EF4-FFF2-40B4-BE49-F238E27FC236}">
              <a16:creationId xmlns:a16="http://schemas.microsoft.com/office/drawing/2014/main" id="{600FE7A5-64C6-4EB2-88CC-2FBC0BD177DC}"/>
            </a:ext>
          </a:extLst>
        </xdr:cNvPr>
        <xdr:cNvSpPr txBox="1"/>
      </xdr:nvSpPr>
      <xdr:spPr>
        <a:xfrm>
          <a:off x="3836044" y="612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102" name="n_2aveValue有形固定資産減価償却率">
          <a:extLst>
            <a:ext uri="{FF2B5EF4-FFF2-40B4-BE49-F238E27FC236}">
              <a16:creationId xmlns:a16="http://schemas.microsoft.com/office/drawing/2014/main" id="{3AE4E0B3-5AA8-4EBA-AFC2-3AB9F64C87BF}"/>
            </a:ext>
          </a:extLst>
        </xdr:cNvPr>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168610</xdr:rowOff>
    </xdr:from>
    <xdr:ext cx="405111" cy="259045"/>
    <xdr:sp macro="" textlink="">
      <xdr:nvSpPr>
        <xdr:cNvPr id="103" name="n_3aveValue有形固定資産減価償却率">
          <a:extLst>
            <a:ext uri="{FF2B5EF4-FFF2-40B4-BE49-F238E27FC236}">
              <a16:creationId xmlns:a16="http://schemas.microsoft.com/office/drawing/2014/main" id="{CAE31AE1-431E-4678-A703-63A15FBBB5E7}"/>
            </a:ext>
          </a:extLst>
        </xdr:cNvPr>
        <xdr:cNvSpPr txBox="1"/>
      </xdr:nvSpPr>
      <xdr:spPr>
        <a:xfrm>
          <a:off x="2324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104" name="n_4aveValue有形固定資産減価償却率">
          <a:extLst>
            <a:ext uri="{FF2B5EF4-FFF2-40B4-BE49-F238E27FC236}">
              <a16:creationId xmlns:a16="http://schemas.microsoft.com/office/drawing/2014/main" id="{90A2E8C0-D5B0-4179-9DB8-0202FCAA7F99}"/>
            </a:ext>
          </a:extLst>
        </xdr:cNvPr>
        <xdr:cNvSpPr txBox="1"/>
      </xdr:nvSpPr>
      <xdr:spPr>
        <a:xfrm>
          <a:off x="1562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60130</xdr:rowOff>
    </xdr:from>
    <xdr:ext cx="405111" cy="259045"/>
    <xdr:sp macro="" textlink="">
      <xdr:nvSpPr>
        <xdr:cNvPr id="105" name="n_1mainValue有形固定資産減価償却率">
          <a:extLst>
            <a:ext uri="{FF2B5EF4-FFF2-40B4-BE49-F238E27FC236}">
              <a16:creationId xmlns:a16="http://schemas.microsoft.com/office/drawing/2014/main" id="{EBAA2885-9186-495E-81D0-25651FD0CFB3}"/>
            </a:ext>
          </a:extLst>
        </xdr:cNvPr>
        <xdr:cNvSpPr txBox="1"/>
      </xdr:nvSpPr>
      <xdr:spPr>
        <a:xfrm>
          <a:off x="3836044" y="5803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106" name="n_2mainValue有形固定資産減価償却率">
          <a:extLst>
            <a:ext uri="{FF2B5EF4-FFF2-40B4-BE49-F238E27FC236}">
              <a16:creationId xmlns:a16="http://schemas.microsoft.com/office/drawing/2014/main" id="{66AFFD5B-F2E0-4238-95AA-345F2F92D7B9}"/>
            </a:ext>
          </a:extLst>
        </xdr:cNvPr>
        <xdr:cNvSpPr txBox="1"/>
      </xdr:nvSpPr>
      <xdr:spPr>
        <a:xfrm>
          <a:off x="3086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11341</xdr:rowOff>
    </xdr:from>
    <xdr:ext cx="405111" cy="259045"/>
    <xdr:sp macro="" textlink="">
      <xdr:nvSpPr>
        <xdr:cNvPr id="107" name="n_3mainValue有形固定資産減価償却率">
          <a:extLst>
            <a:ext uri="{FF2B5EF4-FFF2-40B4-BE49-F238E27FC236}">
              <a16:creationId xmlns:a16="http://schemas.microsoft.com/office/drawing/2014/main" id="{9512725E-8485-476B-8A82-D771E8D5B747}"/>
            </a:ext>
          </a:extLst>
        </xdr:cNvPr>
        <xdr:cNvSpPr txBox="1"/>
      </xdr:nvSpPr>
      <xdr:spPr>
        <a:xfrm>
          <a:off x="2324744" y="609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148607</xdr:rowOff>
    </xdr:from>
    <xdr:ext cx="405111" cy="259045"/>
    <xdr:sp macro="" textlink="">
      <xdr:nvSpPr>
        <xdr:cNvPr id="108" name="n_4mainValue有形固定資産減価償却率">
          <a:extLst>
            <a:ext uri="{FF2B5EF4-FFF2-40B4-BE49-F238E27FC236}">
              <a16:creationId xmlns:a16="http://schemas.microsoft.com/office/drawing/2014/main" id="{1BDF941C-6A29-4DD0-AEDD-5B371578986E}"/>
            </a:ext>
          </a:extLst>
        </xdr:cNvPr>
        <xdr:cNvSpPr txBox="1"/>
      </xdr:nvSpPr>
      <xdr:spPr>
        <a:xfrm>
          <a:off x="1562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C5B1A33A-82D8-44CB-A0A3-FBCD7C71160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B9FBD78A-0092-499F-A65E-D3372917BDF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1" name="正方形/長方形 110">
          <a:extLst>
            <a:ext uri="{FF2B5EF4-FFF2-40B4-BE49-F238E27FC236}">
              <a16:creationId xmlns:a16="http://schemas.microsoft.com/office/drawing/2014/main" id="{7C1F9699-6300-4443-94BB-94DF5BB8874E}"/>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6531D725-55D3-4A78-8523-B0646FD6310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6DC49C7A-5AA2-46B7-8690-378587DE89E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66BA8698-6ECC-4669-B38A-C9210BC00D2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78DCDCD6-6A00-4BCB-9407-CE81C507422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CBC1E336-0A1E-40C6-8C26-E04891F9837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37914361-D1CB-4C09-8E6A-2BF5D22F6CD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8DBFB66C-E9B0-4529-8853-8F415642C19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CFE4E774-9C67-4718-8A02-A190EAC5C2E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FA7BADA9-1211-4B1C-B4F6-F9E6059FD07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5CEA513-24F5-45EB-BCB0-2777E1B89EA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債務償還比率について、積極的に繰上償還を行ったことにより、将来負担額に対して充当可能財源の方が多くなり、平成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年度より</a:t>
          </a:r>
          <a:r>
            <a:rPr kumimoji="1" lang="en-US" altLang="ja-JP" sz="1100">
              <a:latin typeface="ＭＳ Ｐゴシック" panose="020B0600070205080204" pitchFamily="50" charset="-128"/>
              <a:ea typeface="ＭＳ Ｐゴシック" panose="020B0600070205080204" pitchFamily="50" charset="-128"/>
            </a:rPr>
            <a:t>0</a:t>
          </a:r>
          <a:r>
            <a:rPr kumimoji="1" lang="ja-JP" altLang="en-US" sz="1100">
              <a:latin typeface="ＭＳ Ｐゴシック" panose="020B0600070205080204" pitchFamily="50" charset="-128"/>
              <a:ea typeface="ＭＳ Ｐゴシック" panose="020B0600070205080204" pitchFamily="50" charset="-128"/>
            </a:rPr>
            <a:t>を下回っている状況が続いている。主要な地方債の繰上償還について完了したため、今後は増加することが予想されるが、計画的な起債償還を行うことで債務償還比率の抑制に努める。</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71816C9A-9E9D-488D-8902-D85252AC5D2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F2C2378-012B-4EFA-9D4D-70D5081E9A7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C9764930-712B-4732-B9E5-D81BB3B6C86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6CFC5E7D-C597-4454-A660-A61DB2200203}"/>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D674C105-A868-4FE9-8233-861EC8247DBC}"/>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97406390-2A5E-430E-BF12-B542AD7278CF}"/>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2ACDE1C3-D947-44CE-AB03-225516382A1F}"/>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01D0CE0-CFE4-46CC-A0F4-0E4207BB321A}"/>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A8C73B88-E552-42A5-A082-5E315CF6544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A3DD61A6-3300-413C-BE9C-CEE8A1A0016F}"/>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181B14D6-4709-430A-A513-39A1940CAFDC}"/>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AB7B3980-134E-4A2C-8C30-3494F38FF7D9}"/>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0606ADD1-D32E-4B51-8111-502493156025}"/>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2045FCEB-D5C2-4C15-A813-929079E302DA}"/>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627899A0-EC1A-4C1C-BF61-1B5DBB6F921F}"/>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AB434390-CB13-4B0E-9A21-33DBE2F679C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2D4C2662-456C-4C81-A978-7917352413A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39" name="直線コネクタ 138">
          <a:extLst>
            <a:ext uri="{FF2B5EF4-FFF2-40B4-BE49-F238E27FC236}">
              <a16:creationId xmlns:a16="http://schemas.microsoft.com/office/drawing/2014/main" id="{8D7C5176-E9F1-455D-B200-5034805FAC0D}"/>
            </a:ext>
          </a:extLst>
        </xdr:cNvPr>
        <xdr:cNvCxnSpPr/>
      </xdr:nvCxnSpPr>
      <xdr:spPr>
        <a:xfrm flipV="1">
          <a:off x="14793595" y="5261428"/>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40" name="債務償還比率最小値テキスト">
          <a:extLst>
            <a:ext uri="{FF2B5EF4-FFF2-40B4-BE49-F238E27FC236}">
              <a16:creationId xmlns:a16="http://schemas.microsoft.com/office/drawing/2014/main" id="{3BA40999-3A4D-4F49-84D2-40E079FA16A6}"/>
            </a:ext>
          </a:extLst>
        </xdr:cNvPr>
        <xdr:cNvSpPr txBox="1"/>
      </xdr:nvSpPr>
      <xdr:spPr>
        <a:xfrm>
          <a:off x="14846300"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41" name="直線コネクタ 140">
          <a:extLst>
            <a:ext uri="{FF2B5EF4-FFF2-40B4-BE49-F238E27FC236}">
              <a16:creationId xmlns:a16="http://schemas.microsoft.com/office/drawing/2014/main" id="{50B2347F-151D-4A26-BFCC-D0BBADF88D7B}"/>
            </a:ext>
          </a:extLst>
        </xdr:cNvPr>
        <xdr:cNvCxnSpPr/>
      </xdr:nvCxnSpPr>
      <xdr:spPr>
        <a:xfrm>
          <a:off x="14706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4F0045F5-5C76-4FCA-B522-91BB7146283E}"/>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63ECDE9C-F75C-4A66-91C8-DBA84E888546}"/>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119551</xdr:rowOff>
    </xdr:from>
    <xdr:ext cx="469744" cy="259045"/>
    <xdr:sp macro="" textlink="">
      <xdr:nvSpPr>
        <xdr:cNvPr id="144" name="債務償還比率平均値テキスト">
          <a:extLst>
            <a:ext uri="{FF2B5EF4-FFF2-40B4-BE49-F238E27FC236}">
              <a16:creationId xmlns:a16="http://schemas.microsoft.com/office/drawing/2014/main" id="{9AE03A69-0306-4FBF-9658-A84846DF19DF}"/>
            </a:ext>
          </a:extLst>
        </xdr:cNvPr>
        <xdr:cNvSpPr txBox="1"/>
      </xdr:nvSpPr>
      <xdr:spPr>
        <a:xfrm>
          <a:off x="14846300" y="5863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45" name="フローチャート: 判断 144">
          <a:extLst>
            <a:ext uri="{FF2B5EF4-FFF2-40B4-BE49-F238E27FC236}">
              <a16:creationId xmlns:a16="http://schemas.microsoft.com/office/drawing/2014/main" id="{EF68B121-402B-4AC9-899C-BE7B8BE2365E}"/>
            </a:ext>
          </a:extLst>
        </xdr:cNvPr>
        <xdr:cNvSpPr/>
      </xdr:nvSpPr>
      <xdr:spPr>
        <a:xfrm>
          <a:off x="14744700" y="588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46" name="フローチャート: 判断 145">
          <a:extLst>
            <a:ext uri="{FF2B5EF4-FFF2-40B4-BE49-F238E27FC236}">
              <a16:creationId xmlns:a16="http://schemas.microsoft.com/office/drawing/2014/main" id="{FD38E646-94EB-4508-993F-39B058B813E0}"/>
            </a:ext>
          </a:extLst>
        </xdr:cNvPr>
        <xdr:cNvSpPr/>
      </xdr:nvSpPr>
      <xdr:spPr>
        <a:xfrm>
          <a:off x="14033500" y="594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47" name="フローチャート: 判断 146">
          <a:extLst>
            <a:ext uri="{FF2B5EF4-FFF2-40B4-BE49-F238E27FC236}">
              <a16:creationId xmlns:a16="http://schemas.microsoft.com/office/drawing/2014/main" id="{F341E9EE-6275-483B-AA92-2E4DBA09BA57}"/>
            </a:ext>
          </a:extLst>
        </xdr:cNvPr>
        <xdr:cNvSpPr/>
      </xdr:nvSpPr>
      <xdr:spPr>
        <a:xfrm>
          <a:off x="13271500" y="592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48" name="フローチャート: 判断 147">
          <a:extLst>
            <a:ext uri="{FF2B5EF4-FFF2-40B4-BE49-F238E27FC236}">
              <a16:creationId xmlns:a16="http://schemas.microsoft.com/office/drawing/2014/main" id="{901A911E-A974-4D9F-8F8C-2E78725A55E3}"/>
            </a:ext>
          </a:extLst>
        </xdr:cNvPr>
        <xdr:cNvSpPr/>
      </xdr:nvSpPr>
      <xdr:spPr>
        <a:xfrm>
          <a:off x="12509500" y="594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49" name="フローチャート: 判断 148">
          <a:extLst>
            <a:ext uri="{FF2B5EF4-FFF2-40B4-BE49-F238E27FC236}">
              <a16:creationId xmlns:a16="http://schemas.microsoft.com/office/drawing/2014/main" id="{1188B88F-9478-40B9-832E-ACC452DCB595}"/>
            </a:ext>
          </a:extLst>
        </xdr:cNvPr>
        <xdr:cNvSpPr/>
      </xdr:nvSpPr>
      <xdr:spPr>
        <a:xfrm>
          <a:off x="11747500" y="59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CA3E397B-CE07-475A-9FCB-8DB38CB40A3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66DF8C9B-FABF-4A39-969F-B353EF01237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F1364348-8C01-4584-BCD6-05BAF2A7739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B48E8744-9EC9-4A74-BB83-43D53887351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232A0276-80D7-4D1F-8BCB-A5E1D3B0BFF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22225</xdr:colOff>
      <xdr:row>26</xdr:row>
      <xdr:rowOff>19803</xdr:rowOff>
    </xdr:from>
    <xdr:to>
      <xdr:col>64</xdr:col>
      <xdr:colOff>123825</xdr:colOff>
      <xdr:row>26</xdr:row>
      <xdr:rowOff>121403</xdr:rowOff>
    </xdr:to>
    <xdr:sp macro="" textlink="">
      <xdr:nvSpPr>
        <xdr:cNvPr id="155" name="楕円 154">
          <a:extLst>
            <a:ext uri="{FF2B5EF4-FFF2-40B4-BE49-F238E27FC236}">
              <a16:creationId xmlns:a16="http://schemas.microsoft.com/office/drawing/2014/main" id="{A0244851-2681-445F-A899-9C4C16DE88FB}"/>
            </a:ext>
          </a:extLst>
        </xdr:cNvPr>
        <xdr:cNvSpPr/>
      </xdr:nvSpPr>
      <xdr:spPr>
        <a:xfrm>
          <a:off x="12509500" y="524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107705</xdr:rowOff>
    </xdr:from>
    <xdr:to>
      <xdr:col>60</xdr:col>
      <xdr:colOff>123825</xdr:colOff>
      <xdr:row>27</xdr:row>
      <xdr:rowOff>37855</xdr:rowOff>
    </xdr:to>
    <xdr:sp macro="" textlink="">
      <xdr:nvSpPr>
        <xdr:cNvPr id="156" name="楕円 155">
          <a:extLst>
            <a:ext uri="{FF2B5EF4-FFF2-40B4-BE49-F238E27FC236}">
              <a16:creationId xmlns:a16="http://schemas.microsoft.com/office/drawing/2014/main" id="{3213FDF3-3B84-4326-B1B1-5EA0B4D71169}"/>
            </a:ext>
          </a:extLst>
        </xdr:cNvPr>
        <xdr:cNvSpPr/>
      </xdr:nvSpPr>
      <xdr:spPr>
        <a:xfrm>
          <a:off x="11747500" y="53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70603</xdr:rowOff>
    </xdr:from>
    <xdr:to>
      <xdr:col>64</xdr:col>
      <xdr:colOff>73025</xdr:colOff>
      <xdr:row>26</xdr:row>
      <xdr:rowOff>158505</xdr:rowOff>
    </xdr:to>
    <xdr:cxnSp macro="">
      <xdr:nvCxnSpPr>
        <xdr:cNvPr id="157" name="直線コネクタ 156">
          <a:extLst>
            <a:ext uri="{FF2B5EF4-FFF2-40B4-BE49-F238E27FC236}">
              <a16:creationId xmlns:a16="http://schemas.microsoft.com/office/drawing/2014/main" id="{37E5D9FD-7F88-4C28-9418-4BDA22745E3F}"/>
            </a:ext>
          </a:extLst>
        </xdr:cNvPr>
        <xdr:cNvCxnSpPr/>
      </xdr:nvCxnSpPr>
      <xdr:spPr>
        <a:xfrm flipV="1">
          <a:off x="11798300" y="5299828"/>
          <a:ext cx="762000" cy="8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143473</xdr:rowOff>
    </xdr:from>
    <xdr:ext cx="469744" cy="259045"/>
    <xdr:sp macro="" textlink="">
      <xdr:nvSpPr>
        <xdr:cNvPr id="158" name="n_1aveValue債務償還比率">
          <a:extLst>
            <a:ext uri="{FF2B5EF4-FFF2-40B4-BE49-F238E27FC236}">
              <a16:creationId xmlns:a16="http://schemas.microsoft.com/office/drawing/2014/main" id="{C7E6EEDB-7221-4F02-A72D-825B52605AB0}"/>
            </a:ext>
          </a:extLst>
        </xdr:cNvPr>
        <xdr:cNvSpPr txBox="1"/>
      </xdr:nvSpPr>
      <xdr:spPr>
        <a:xfrm>
          <a:off x="13836727" y="571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127126</xdr:rowOff>
    </xdr:from>
    <xdr:ext cx="469744" cy="259045"/>
    <xdr:sp macro="" textlink="">
      <xdr:nvSpPr>
        <xdr:cNvPr id="159" name="n_2aveValue債務償還比率">
          <a:extLst>
            <a:ext uri="{FF2B5EF4-FFF2-40B4-BE49-F238E27FC236}">
              <a16:creationId xmlns:a16="http://schemas.microsoft.com/office/drawing/2014/main" id="{3F3E8040-58BE-47DC-9C5B-396B291A2C20}"/>
            </a:ext>
          </a:extLst>
        </xdr:cNvPr>
        <xdr:cNvSpPr txBox="1"/>
      </xdr:nvSpPr>
      <xdr:spPr>
        <a:xfrm>
          <a:off x="13087427" y="569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123470</xdr:rowOff>
    </xdr:from>
    <xdr:ext cx="469744" cy="259045"/>
    <xdr:sp macro="" textlink="">
      <xdr:nvSpPr>
        <xdr:cNvPr id="160" name="n_3aveValue債務償還比率">
          <a:extLst>
            <a:ext uri="{FF2B5EF4-FFF2-40B4-BE49-F238E27FC236}">
              <a16:creationId xmlns:a16="http://schemas.microsoft.com/office/drawing/2014/main" id="{4FFF7CE3-1F89-4693-8046-DB40341CD9F6}"/>
            </a:ext>
          </a:extLst>
        </xdr:cNvPr>
        <xdr:cNvSpPr txBox="1"/>
      </xdr:nvSpPr>
      <xdr:spPr>
        <a:xfrm>
          <a:off x="12325427" y="603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97408</xdr:rowOff>
    </xdr:from>
    <xdr:ext cx="469744" cy="259045"/>
    <xdr:sp macro="" textlink="">
      <xdr:nvSpPr>
        <xdr:cNvPr id="161" name="n_4aveValue債務償還比率">
          <a:extLst>
            <a:ext uri="{FF2B5EF4-FFF2-40B4-BE49-F238E27FC236}">
              <a16:creationId xmlns:a16="http://schemas.microsoft.com/office/drawing/2014/main" id="{1F653E08-EFFB-4AA1-B68C-5594F1A9CB1A}"/>
            </a:ext>
          </a:extLst>
        </xdr:cNvPr>
        <xdr:cNvSpPr txBox="1"/>
      </xdr:nvSpPr>
      <xdr:spPr>
        <a:xfrm>
          <a:off x="11563427" y="601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24</xdr:row>
      <xdr:rowOff>137930</xdr:rowOff>
    </xdr:from>
    <xdr:ext cx="405111" cy="259045"/>
    <xdr:sp macro="" textlink="">
      <xdr:nvSpPr>
        <xdr:cNvPr id="162" name="n_3mainValue債務償還比率">
          <a:extLst>
            <a:ext uri="{FF2B5EF4-FFF2-40B4-BE49-F238E27FC236}">
              <a16:creationId xmlns:a16="http://schemas.microsoft.com/office/drawing/2014/main" id="{CDE17B7F-6F4D-4DB3-B91A-B36DA08BACC2}"/>
            </a:ext>
          </a:extLst>
        </xdr:cNvPr>
        <xdr:cNvSpPr txBox="1"/>
      </xdr:nvSpPr>
      <xdr:spPr>
        <a:xfrm>
          <a:off x="12357744" y="5024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54382</xdr:rowOff>
    </xdr:from>
    <xdr:ext cx="405111" cy="259045"/>
    <xdr:sp macro="" textlink="">
      <xdr:nvSpPr>
        <xdr:cNvPr id="163" name="n_4mainValue債務償還比率">
          <a:extLst>
            <a:ext uri="{FF2B5EF4-FFF2-40B4-BE49-F238E27FC236}">
              <a16:creationId xmlns:a16="http://schemas.microsoft.com/office/drawing/2014/main" id="{9197953C-D691-43A8-BB32-7167C6FD633A}"/>
            </a:ext>
          </a:extLst>
        </xdr:cNvPr>
        <xdr:cNvSpPr txBox="1"/>
      </xdr:nvSpPr>
      <xdr:spPr>
        <a:xfrm>
          <a:off x="11595744" y="511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id="{28670CB4-ADA0-4BB1-8F2F-32F0C84D15E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a:extLst>
            <a:ext uri="{FF2B5EF4-FFF2-40B4-BE49-F238E27FC236}">
              <a16:creationId xmlns:a16="http://schemas.microsoft.com/office/drawing/2014/main" id="{8EF60F92-48DA-42BC-8721-E833F913EB1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a:extLst>
            <a:ext uri="{FF2B5EF4-FFF2-40B4-BE49-F238E27FC236}">
              <a16:creationId xmlns:a16="http://schemas.microsoft.com/office/drawing/2014/main" id="{31434048-1D89-498A-97C4-3A3B0FD81DB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a:extLst>
            <a:ext uri="{FF2B5EF4-FFF2-40B4-BE49-F238E27FC236}">
              <a16:creationId xmlns:a16="http://schemas.microsoft.com/office/drawing/2014/main" id="{C58FD537-D05A-43D2-ACCB-7FA23154E76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a:extLst>
            <a:ext uri="{FF2B5EF4-FFF2-40B4-BE49-F238E27FC236}">
              <a16:creationId xmlns:a16="http://schemas.microsoft.com/office/drawing/2014/main" id="{4A2FECC9-48B8-43BF-90FC-BD740C1721F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a:extLst>
            <a:ext uri="{FF2B5EF4-FFF2-40B4-BE49-F238E27FC236}">
              <a16:creationId xmlns:a16="http://schemas.microsoft.com/office/drawing/2014/main" id="{1E8DC3BD-8BF1-47DB-8EA3-EAF97D19B91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EE9B256-ED48-474E-9A44-3E70679E65C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B7D493B-3587-461C-8484-6B537F3D37D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030041B-D4EA-4C11-8733-3312DAEAE22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BE8E874-A1AA-4CDE-B1A2-03C758EC9C3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A6810FE-9F88-44F3-903E-8489BA73A67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CEC662A-ECB8-4E19-9830-C439E93E455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EB17FCB-5E83-4D49-BD1E-C78C96977A1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CA2AAD0-8539-4050-BD65-8D0D9ADD2A8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7167334-1443-4BAA-9EE8-519D68B5DDF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53C04D6-1415-48E8-8D27-7726BCCC385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6,233
6,094
214.43
7,195,312
6,827,909
237,791
3,544,223
2,935,309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C1D279A-FDE6-4D52-9437-9842FD563C3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3D8E8B0-02CC-42EA-BDC5-464ED99D2AE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042E464-75B6-4C7B-9D13-5ACC6A0EE20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DB1C7A0-3251-4D3A-918B-F3CABC603D0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5F31A8B-14C7-4C8D-A2E4-B1605630B44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BF58803-A659-4370-BE5E-2EB3573C947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BEA48AD-D9A4-4D6B-91E2-C2617D08BC8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C23DA72-E04F-4DB0-9839-1442AA15F37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D825FA8-EA91-44BA-ADC7-BDBA73536DE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AA11CBB-4EE5-4653-9522-D6F259E8D9D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FE4BD29-E814-4289-8767-BE747E3A633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5CFA96D-877B-43D4-A82B-ED284F11091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9A541C4-1148-4A5D-A603-10755EB07D0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C6704A3-DC9D-405D-BFDC-023ED0D2942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575690A-D67D-418F-9A5E-EB22D1D65AE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EF9EAB0-94B7-4D0C-AAFA-C97144B25D9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59C5DC4-B0D7-46FC-BB0B-FFF855FC0A1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9B2A19C-28FD-4BCA-BFCE-614CFE540CB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4006DEC-0B9B-4468-8C49-A01E8E9A110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AABF772-D1F9-4FD4-84AA-CECA28FB1EE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2AA4923-2183-46BE-9ADB-B2F15E1B536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A164B2E-68D2-43A6-8DD5-F4B3A891C25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1A5E9D1-91F7-4D74-92DD-A40F721B2E9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DC2D689-313B-4966-ABFD-B79644E882B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1FDF0DD-AE07-4DAF-92C4-6C07032BC2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9E66B09-E066-4D24-8B86-60F1FA9C789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A1B467F-BBC8-4A5F-B304-8FC2ADBDD5D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B2C4004-604D-4A50-AF7B-4F476F02AE9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C00495A-4588-45ED-952D-39E8B1147BA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18F03AB-EF4E-4B29-9A18-388DC37C48F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FF5B0B1-23ED-49D3-A586-45537D721E2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A8FEB96-947D-40AC-9657-A9CCF46E0D0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A5C70D6-DD4B-4C24-9A5F-C465EA5874A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4248B22-D84A-4529-988C-6FAB8418645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20FEF9C-3870-4C80-AE12-A922551B233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9184041-B785-4FA1-BB6D-66BD379AEEE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9EC52263-D648-4CB7-8ACC-CA34F013B06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A5F25A4-1604-4414-B6F0-ED4AC4A47C4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96E3A03-C9D5-43AA-BC09-3D97926CD45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CC3DC9D-22E8-4769-AFFE-7E928E33EF6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6BCFBFEF-18B4-48FC-831E-636547755E1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6FCAE925-AC45-441A-A238-3D262DA57AF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6CDD7E0-2172-4B01-89FC-B8529C38633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DFCAC6F6-371F-449B-986F-E188194984E7}"/>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AB80A08F-DBA3-42E5-9107-00DD802C234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029B5FEA-1113-4652-BAB8-D52CF2E85530}"/>
            </a:ext>
          </a:extLst>
        </xdr:cNvPr>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05656364-8B1A-48AF-9DD0-1B49F8D7C842}"/>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0D772A0A-47D4-40DA-858F-A275383A9FE7}"/>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a:extLst>
            <a:ext uri="{FF2B5EF4-FFF2-40B4-BE49-F238E27FC236}">
              <a16:creationId xmlns:a16="http://schemas.microsoft.com/office/drawing/2014/main" id="{570B68D9-C6B4-400C-9C68-321ED3334995}"/>
            </a:ext>
          </a:extLst>
        </xdr:cNvPr>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a:extLst>
            <a:ext uri="{FF2B5EF4-FFF2-40B4-BE49-F238E27FC236}">
              <a16:creationId xmlns:a16="http://schemas.microsoft.com/office/drawing/2014/main" id="{D192C347-5E7C-4AB3-9D11-0BBCFA097F41}"/>
            </a:ext>
          </a:extLst>
        </xdr:cNvPr>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01F2755B-FDDB-401D-A6CA-32483A69CD37}"/>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33EA3884-8A83-49A2-9510-F77BF473F1B7}"/>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id="{738B24B6-E75A-4B67-91DE-604D231C4FD5}"/>
            </a:ext>
          </a:extLst>
        </xdr:cNvPr>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a:extLst>
            <a:ext uri="{FF2B5EF4-FFF2-40B4-BE49-F238E27FC236}">
              <a16:creationId xmlns:a16="http://schemas.microsoft.com/office/drawing/2014/main" id="{A11E95FC-33CD-49BB-8B22-D219096AAEB3}"/>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a:extLst>
            <a:ext uri="{FF2B5EF4-FFF2-40B4-BE49-F238E27FC236}">
              <a16:creationId xmlns:a16="http://schemas.microsoft.com/office/drawing/2014/main" id="{1C6B7BE2-EE44-4C96-A3E2-7E82C5C012B8}"/>
            </a:ext>
          </a:extLst>
        </xdr:cNvPr>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a:extLst>
            <a:ext uri="{FF2B5EF4-FFF2-40B4-BE49-F238E27FC236}">
              <a16:creationId xmlns:a16="http://schemas.microsoft.com/office/drawing/2014/main" id="{A5F7AA0B-EB6F-44D0-86BA-FD87B00D7C12}"/>
            </a:ext>
          </a:extLst>
        </xdr:cNvPr>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C86281E-2CCC-4075-9BF9-3F2A3D680C5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9CACD73-B437-492C-A72E-C1EF6459180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3FD5062-E1EA-4A0A-8C9A-D704DF3D8FC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C626A0A-41AE-4162-80CA-0F01F525D70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AA7176B-9F30-4BB2-8779-AD8EEEE9084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132080</xdr:rowOff>
    </xdr:from>
    <xdr:to>
      <xdr:col>24</xdr:col>
      <xdr:colOff>114300</xdr:colOff>
      <xdr:row>39</xdr:row>
      <xdr:rowOff>62230</xdr:rowOff>
    </xdr:to>
    <xdr:sp macro="" textlink="">
      <xdr:nvSpPr>
        <xdr:cNvPr id="73" name="楕円 72">
          <a:extLst>
            <a:ext uri="{FF2B5EF4-FFF2-40B4-BE49-F238E27FC236}">
              <a16:creationId xmlns:a16="http://schemas.microsoft.com/office/drawing/2014/main" id="{C047ADEF-D9FB-4031-BBFB-E576BDCE3F69}"/>
            </a:ext>
          </a:extLst>
        </xdr:cNvPr>
        <xdr:cNvSpPr/>
      </xdr:nvSpPr>
      <xdr:spPr>
        <a:xfrm>
          <a:off x="45847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110507</xdr:rowOff>
    </xdr:from>
    <xdr:ext cx="405111" cy="259045"/>
    <xdr:sp macro="" textlink="">
      <xdr:nvSpPr>
        <xdr:cNvPr id="74" name="【道路】&#10;有形固定資産減価償却率該当値テキスト">
          <a:extLst>
            <a:ext uri="{FF2B5EF4-FFF2-40B4-BE49-F238E27FC236}">
              <a16:creationId xmlns:a16="http://schemas.microsoft.com/office/drawing/2014/main" id="{E512B79B-1F73-4F97-9C11-C5CE87F0B741}"/>
            </a:ext>
          </a:extLst>
        </xdr:cNvPr>
        <xdr:cNvSpPr txBox="1"/>
      </xdr:nvSpPr>
      <xdr:spPr>
        <a:xfrm>
          <a:off x="4673600"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120650</xdr:rowOff>
    </xdr:from>
    <xdr:to>
      <xdr:col>20</xdr:col>
      <xdr:colOff>38100</xdr:colOff>
      <xdr:row>39</xdr:row>
      <xdr:rowOff>50800</xdr:rowOff>
    </xdr:to>
    <xdr:sp macro="" textlink="">
      <xdr:nvSpPr>
        <xdr:cNvPr id="75" name="楕円 74">
          <a:extLst>
            <a:ext uri="{FF2B5EF4-FFF2-40B4-BE49-F238E27FC236}">
              <a16:creationId xmlns:a16="http://schemas.microsoft.com/office/drawing/2014/main" id="{308901F5-9BAE-41BB-B987-842BED6EEF06}"/>
            </a:ext>
          </a:extLst>
        </xdr:cNvPr>
        <xdr:cNvSpPr/>
      </xdr:nvSpPr>
      <xdr:spPr>
        <a:xfrm>
          <a:off x="3746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0</xdr:rowOff>
    </xdr:from>
    <xdr:to>
      <xdr:col>24</xdr:col>
      <xdr:colOff>63500</xdr:colOff>
      <xdr:row>39</xdr:row>
      <xdr:rowOff>11430</xdr:rowOff>
    </xdr:to>
    <xdr:cxnSp macro="">
      <xdr:nvCxnSpPr>
        <xdr:cNvPr id="76" name="直線コネクタ 75">
          <a:extLst>
            <a:ext uri="{FF2B5EF4-FFF2-40B4-BE49-F238E27FC236}">
              <a16:creationId xmlns:a16="http://schemas.microsoft.com/office/drawing/2014/main" id="{7E2C32CD-46BE-43D1-A8CD-E3A624D9D8A8}"/>
            </a:ext>
          </a:extLst>
        </xdr:cNvPr>
        <xdr:cNvCxnSpPr/>
      </xdr:nvCxnSpPr>
      <xdr:spPr>
        <a:xfrm>
          <a:off x="3797300" y="66865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101600</xdr:rowOff>
    </xdr:from>
    <xdr:to>
      <xdr:col>15</xdr:col>
      <xdr:colOff>101600</xdr:colOff>
      <xdr:row>39</xdr:row>
      <xdr:rowOff>31750</xdr:rowOff>
    </xdr:to>
    <xdr:sp macro="" textlink="">
      <xdr:nvSpPr>
        <xdr:cNvPr id="77" name="楕円 76">
          <a:extLst>
            <a:ext uri="{FF2B5EF4-FFF2-40B4-BE49-F238E27FC236}">
              <a16:creationId xmlns:a16="http://schemas.microsoft.com/office/drawing/2014/main" id="{D0DC99CC-A666-442D-AA06-8A452713CC0F}"/>
            </a:ext>
          </a:extLst>
        </xdr:cNvPr>
        <xdr:cNvSpPr/>
      </xdr:nvSpPr>
      <xdr:spPr>
        <a:xfrm>
          <a:off x="2857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152400</xdr:rowOff>
    </xdr:from>
    <xdr:to>
      <xdr:col>19</xdr:col>
      <xdr:colOff>177800</xdr:colOff>
      <xdr:row>39</xdr:row>
      <xdr:rowOff>0</xdr:rowOff>
    </xdr:to>
    <xdr:cxnSp macro="">
      <xdr:nvCxnSpPr>
        <xdr:cNvPr id="78" name="直線コネクタ 77">
          <a:extLst>
            <a:ext uri="{FF2B5EF4-FFF2-40B4-BE49-F238E27FC236}">
              <a16:creationId xmlns:a16="http://schemas.microsoft.com/office/drawing/2014/main" id="{F37E4A9C-BA89-45ED-AD31-AF96B0A41D1B}"/>
            </a:ext>
          </a:extLst>
        </xdr:cNvPr>
        <xdr:cNvCxnSpPr/>
      </xdr:nvCxnSpPr>
      <xdr:spPr>
        <a:xfrm>
          <a:off x="2908300" y="6667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65405</xdr:rowOff>
    </xdr:from>
    <xdr:to>
      <xdr:col>10</xdr:col>
      <xdr:colOff>165100</xdr:colOff>
      <xdr:row>38</xdr:row>
      <xdr:rowOff>167005</xdr:rowOff>
    </xdr:to>
    <xdr:sp macro="" textlink="">
      <xdr:nvSpPr>
        <xdr:cNvPr id="79" name="楕円 78">
          <a:extLst>
            <a:ext uri="{FF2B5EF4-FFF2-40B4-BE49-F238E27FC236}">
              <a16:creationId xmlns:a16="http://schemas.microsoft.com/office/drawing/2014/main" id="{FCE83DEC-0538-4E42-BC5B-91C398BA39C1}"/>
            </a:ext>
          </a:extLst>
        </xdr:cNvPr>
        <xdr:cNvSpPr/>
      </xdr:nvSpPr>
      <xdr:spPr>
        <a:xfrm>
          <a:off x="1968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116205</xdr:rowOff>
    </xdr:from>
    <xdr:to>
      <xdr:col>15</xdr:col>
      <xdr:colOff>50800</xdr:colOff>
      <xdr:row>38</xdr:row>
      <xdr:rowOff>152400</xdr:rowOff>
    </xdr:to>
    <xdr:cxnSp macro="">
      <xdr:nvCxnSpPr>
        <xdr:cNvPr id="80" name="直線コネクタ 79">
          <a:extLst>
            <a:ext uri="{FF2B5EF4-FFF2-40B4-BE49-F238E27FC236}">
              <a16:creationId xmlns:a16="http://schemas.microsoft.com/office/drawing/2014/main" id="{D407ED5E-0F17-49A8-933C-F2766EB0DC47}"/>
            </a:ext>
          </a:extLst>
        </xdr:cNvPr>
        <xdr:cNvCxnSpPr/>
      </xdr:nvCxnSpPr>
      <xdr:spPr>
        <a:xfrm>
          <a:off x="2019300" y="66313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27305</xdr:rowOff>
    </xdr:from>
    <xdr:to>
      <xdr:col>6</xdr:col>
      <xdr:colOff>38100</xdr:colOff>
      <xdr:row>38</xdr:row>
      <xdr:rowOff>128905</xdr:rowOff>
    </xdr:to>
    <xdr:sp macro="" textlink="">
      <xdr:nvSpPr>
        <xdr:cNvPr id="81" name="楕円 80">
          <a:extLst>
            <a:ext uri="{FF2B5EF4-FFF2-40B4-BE49-F238E27FC236}">
              <a16:creationId xmlns:a16="http://schemas.microsoft.com/office/drawing/2014/main" id="{91FDC799-4C96-44D6-93FD-DCEC87DB6838}"/>
            </a:ext>
          </a:extLst>
        </xdr:cNvPr>
        <xdr:cNvSpPr/>
      </xdr:nvSpPr>
      <xdr:spPr>
        <a:xfrm>
          <a:off x="1079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78105</xdr:rowOff>
    </xdr:from>
    <xdr:to>
      <xdr:col>10</xdr:col>
      <xdr:colOff>114300</xdr:colOff>
      <xdr:row>38</xdr:row>
      <xdr:rowOff>116205</xdr:rowOff>
    </xdr:to>
    <xdr:cxnSp macro="">
      <xdr:nvCxnSpPr>
        <xdr:cNvPr id="82" name="直線コネクタ 81">
          <a:extLst>
            <a:ext uri="{FF2B5EF4-FFF2-40B4-BE49-F238E27FC236}">
              <a16:creationId xmlns:a16="http://schemas.microsoft.com/office/drawing/2014/main" id="{B24662C7-FB85-47DF-857A-B3B6CF5902AA}"/>
            </a:ext>
          </a:extLst>
        </xdr:cNvPr>
        <xdr:cNvCxnSpPr/>
      </xdr:nvCxnSpPr>
      <xdr:spPr>
        <a:xfrm>
          <a:off x="1130300" y="65932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137812</xdr:rowOff>
    </xdr:from>
    <xdr:ext cx="405111" cy="259045"/>
    <xdr:sp macro="" textlink="">
      <xdr:nvSpPr>
        <xdr:cNvPr id="83" name="n_1aveValue【道路】&#10;有形固定資産減価償却率">
          <a:extLst>
            <a:ext uri="{FF2B5EF4-FFF2-40B4-BE49-F238E27FC236}">
              <a16:creationId xmlns:a16="http://schemas.microsoft.com/office/drawing/2014/main" id="{6736EB54-8955-4C43-BD30-DE8C69E4F509}"/>
            </a:ext>
          </a:extLst>
        </xdr:cNvPr>
        <xdr:cNvSpPr txBox="1"/>
      </xdr:nvSpPr>
      <xdr:spPr>
        <a:xfrm>
          <a:off x="3582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84" name="n_2aveValue【道路】&#10;有形固定資産減価償却率">
          <a:extLst>
            <a:ext uri="{FF2B5EF4-FFF2-40B4-BE49-F238E27FC236}">
              <a16:creationId xmlns:a16="http://schemas.microsoft.com/office/drawing/2014/main" id="{05FB05F9-7C0E-4999-8FC6-8EC9ECE8746E}"/>
            </a:ext>
          </a:extLst>
        </xdr:cNvPr>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69232</xdr:rowOff>
    </xdr:from>
    <xdr:ext cx="405111" cy="259045"/>
    <xdr:sp macro="" textlink="">
      <xdr:nvSpPr>
        <xdr:cNvPr id="85" name="n_3aveValue【道路】&#10;有形固定資産減価償却率">
          <a:extLst>
            <a:ext uri="{FF2B5EF4-FFF2-40B4-BE49-F238E27FC236}">
              <a16:creationId xmlns:a16="http://schemas.microsoft.com/office/drawing/2014/main" id="{B2E03C47-C22D-495D-9CBD-82F88718EA56}"/>
            </a:ext>
          </a:extLst>
        </xdr:cNvPr>
        <xdr:cNvSpPr txBox="1"/>
      </xdr:nvSpPr>
      <xdr:spPr>
        <a:xfrm>
          <a:off x="1816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57802</xdr:rowOff>
    </xdr:from>
    <xdr:ext cx="405111" cy="259045"/>
    <xdr:sp macro="" textlink="">
      <xdr:nvSpPr>
        <xdr:cNvPr id="86" name="n_4aveValue【道路】&#10;有形固定資産減価償却率">
          <a:extLst>
            <a:ext uri="{FF2B5EF4-FFF2-40B4-BE49-F238E27FC236}">
              <a16:creationId xmlns:a16="http://schemas.microsoft.com/office/drawing/2014/main" id="{B2EF5562-BB19-4D26-A1C1-98473B2AEB5B}"/>
            </a:ext>
          </a:extLst>
        </xdr:cNvPr>
        <xdr:cNvSpPr txBox="1"/>
      </xdr:nvSpPr>
      <xdr:spPr>
        <a:xfrm>
          <a:off x="927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41927</xdr:rowOff>
    </xdr:from>
    <xdr:ext cx="405111" cy="259045"/>
    <xdr:sp macro="" textlink="">
      <xdr:nvSpPr>
        <xdr:cNvPr id="87" name="n_1mainValue【道路】&#10;有形固定資産減価償却率">
          <a:extLst>
            <a:ext uri="{FF2B5EF4-FFF2-40B4-BE49-F238E27FC236}">
              <a16:creationId xmlns:a16="http://schemas.microsoft.com/office/drawing/2014/main" id="{D73E2686-BA6D-4328-BCD0-9C00358858DF}"/>
            </a:ext>
          </a:extLst>
        </xdr:cNvPr>
        <xdr:cNvSpPr txBox="1"/>
      </xdr:nvSpPr>
      <xdr:spPr>
        <a:xfrm>
          <a:off x="35820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22877</xdr:rowOff>
    </xdr:from>
    <xdr:ext cx="405111" cy="259045"/>
    <xdr:sp macro="" textlink="">
      <xdr:nvSpPr>
        <xdr:cNvPr id="88" name="n_2mainValue【道路】&#10;有形固定資産減価償却率">
          <a:extLst>
            <a:ext uri="{FF2B5EF4-FFF2-40B4-BE49-F238E27FC236}">
              <a16:creationId xmlns:a16="http://schemas.microsoft.com/office/drawing/2014/main" id="{D6F8515B-56C1-41D5-9E28-AE8652D7030D}"/>
            </a:ext>
          </a:extLst>
        </xdr:cNvPr>
        <xdr:cNvSpPr txBox="1"/>
      </xdr:nvSpPr>
      <xdr:spPr>
        <a:xfrm>
          <a:off x="27057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158132</xdr:rowOff>
    </xdr:from>
    <xdr:ext cx="405111" cy="259045"/>
    <xdr:sp macro="" textlink="">
      <xdr:nvSpPr>
        <xdr:cNvPr id="89" name="n_3mainValue【道路】&#10;有形固定資産減価償却率">
          <a:extLst>
            <a:ext uri="{FF2B5EF4-FFF2-40B4-BE49-F238E27FC236}">
              <a16:creationId xmlns:a16="http://schemas.microsoft.com/office/drawing/2014/main" id="{2ABF74AC-BD1E-439E-9EE3-9DC3B5D861BE}"/>
            </a:ext>
          </a:extLst>
        </xdr:cNvPr>
        <xdr:cNvSpPr txBox="1"/>
      </xdr:nvSpPr>
      <xdr:spPr>
        <a:xfrm>
          <a:off x="18167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120032</xdr:rowOff>
    </xdr:from>
    <xdr:ext cx="405111" cy="259045"/>
    <xdr:sp macro="" textlink="">
      <xdr:nvSpPr>
        <xdr:cNvPr id="90" name="n_4mainValue【道路】&#10;有形固定資産減価償却率">
          <a:extLst>
            <a:ext uri="{FF2B5EF4-FFF2-40B4-BE49-F238E27FC236}">
              <a16:creationId xmlns:a16="http://schemas.microsoft.com/office/drawing/2014/main" id="{7A1093E9-04E3-4E7F-AB60-1CE49ED3B294}"/>
            </a:ext>
          </a:extLst>
        </xdr:cNvPr>
        <xdr:cNvSpPr txBox="1"/>
      </xdr:nvSpPr>
      <xdr:spPr>
        <a:xfrm>
          <a:off x="927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7F77670A-81B9-48B9-B286-47F075EC448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77AAEFE7-5876-4F2A-A4BD-4B523872027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A886B617-0CC6-4EB2-903B-65CD866DBA8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131CD27A-7795-41C5-B4ED-5666452BE3F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39289873-66BA-464E-8D83-352BA1EF35B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7EDD870-936D-4F3C-8DC3-40559A6A523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F40F76A3-4AE6-498F-802D-7A353995AAA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4C34B2A2-CB26-498B-A25A-AEDB806F9EC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913D045F-16C2-49FB-AFBE-540B6BDB95A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FED0A2EC-63EB-4463-9F24-4DFF8A465CD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8BAC9427-58D9-48EC-B4EC-50880343EFD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CBD5CDB1-0D57-43AE-8C3A-7C39988B862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235C7FE4-FDE6-41AE-A287-5D4271D806E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a:extLst>
            <a:ext uri="{FF2B5EF4-FFF2-40B4-BE49-F238E27FC236}">
              <a16:creationId xmlns:a16="http://schemas.microsoft.com/office/drawing/2014/main" id="{511D4BF1-F256-4D8E-A4F3-427C365FD5ED}"/>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469B160F-51E6-4287-89DB-11B2D8433D2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a:extLst>
            <a:ext uri="{FF2B5EF4-FFF2-40B4-BE49-F238E27FC236}">
              <a16:creationId xmlns:a16="http://schemas.microsoft.com/office/drawing/2014/main" id="{41E08F43-0353-4739-BF98-754BED97AD4E}"/>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16357F49-BDA0-438D-BDBC-D1E89FB03D3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a:extLst>
            <a:ext uri="{FF2B5EF4-FFF2-40B4-BE49-F238E27FC236}">
              <a16:creationId xmlns:a16="http://schemas.microsoft.com/office/drawing/2014/main" id="{C9C6FAF9-48FA-414B-A573-53668EDEDAE3}"/>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AF306704-20C1-4002-8A66-D13094FB496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a:extLst>
            <a:ext uri="{FF2B5EF4-FFF2-40B4-BE49-F238E27FC236}">
              <a16:creationId xmlns:a16="http://schemas.microsoft.com/office/drawing/2014/main" id="{88A2A71B-744A-4A1B-B1F6-A5409846A97C}"/>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C4DF31F7-411F-4594-BA1A-6863C0BEF16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a:extLst>
            <a:ext uri="{FF2B5EF4-FFF2-40B4-BE49-F238E27FC236}">
              <a16:creationId xmlns:a16="http://schemas.microsoft.com/office/drawing/2014/main" id="{CA196DAD-FE72-4F44-AB2E-F517F86416B9}"/>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F95EF621-4D80-4B02-AD3E-64F444D6F84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4" name="直線コネクタ 113">
          <a:extLst>
            <a:ext uri="{FF2B5EF4-FFF2-40B4-BE49-F238E27FC236}">
              <a16:creationId xmlns:a16="http://schemas.microsoft.com/office/drawing/2014/main" id="{63348E3D-4B8E-4A86-AA4F-448DC9DD238A}"/>
            </a:ext>
          </a:extLst>
        </xdr:cNvPr>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5" name="【道路】&#10;一人当たり延長最小値テキスト">
          <a:extLst>
            <a:ext uri="{FF2B5EF4-FFF2-40B4-BE49-F238E27FC236}">
              <a16:creationId xmlns:a16="http://schemas.microsoft.com/office/drawing/2014/main" id="{78003C4D-4AEC-4C56-80E6-97A834C10E4F}"/>
            </a:ext>
          </a:extLst>
        </xdr:cNvPr>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6" name="直線コネクタ 115">
          <a:extLst>
            <a:ext uri="{FF2B5EF4-FFF2-40B4-BE49-F238E27FC236}">
              <a16:creationId xmlns:a16="http://schemas.microsoft.com/office/drawing/2014/main" id="{FDE0DB63-D1DE-42AE-B6A3-17561E9D4760}"/>
            </a:ext>
          </a:extLst>
        </xdr:cNvPr>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7" name="【道路】&#10;一人当たり延長最大値テキスト">
          <a:extLst>
            <a:ext uri="{FF2B5EF4-FFF2-40B4-BE49-F238E27FC236}">
              <a16:creationId xmlns:a16="http://schemas.microsoft.com/office/drawing/2014/main" id="{0C4108FE-6643-4E41-9E84-27A56058E2F1}"/>
            </a:ext>
          </a:extLst>
        </xdr:cNvPr>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8" name="直線コネクタ 117">
          <a:extLst>
            <a:ext uri="{FF2B5EF4-FFF2-40B4-BE49-F238E27FC236}">
              <a16:creationId xmlns:a16="http://schemas.microsoft.com/office/drawing/2014/main" id="{294BFF14-D7C2-48A4-B869-65E0E4D7D13D}"/>
            </a:ext>
          </a:extLst>
        </xdr:cNvPr>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9" name="【道路】&#10;一人当たり延長平均値テキスト">
          <a:extLst>
            <a:ext uri="{FF2B5EF4-FFF2-40B4-BE49-F238E27FC236}">
              <a16:creationId xmlns:a16="http://schemas.microsoft.com/office/drawing/2014/main" id="{D421747D-70A7-4D9F-A9D7-611AA1AF25C0}"/>
            </a:ext>
          </a:extLst>
        </xdr:cNvPr>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20" name="フローチャート: 判断 119">
          <a:extLst>
            <a:ext uri="{FF2B5EF4-FFF2-40B4-BE49-F238E27FC236}">
              <a16:creationId xmlns:a16="http://schemas.microsoft.com/office/drawing/2014/main" id="{306D3453-96ED-4A34-999A-D242A8993DA6}"/>
            </a:ext>
          </a:extLst>
        </xdr:cNvPr>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21" name="フローチャート: 判断 120">
          <a:extLst>
            <a:ext uri="{FF2B5EF4-FFF2-40B4-BE49-F238E27FC236}">
              <a16:creationId xmlns:a16="http://schemas.microsoft.com/office/drawing/2014/main" id="{2BA7F135-9528-4248-8124-B0764434A524}"/>
            </a:ext>
          </a:extLst>
        </xdr:cNvPr>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22" name="フローチャート: 判断 121">
          <a:extLst>
            <a:ext uri="{FF2B5EF4-FFF2-40B4-BE49-F238E27FC236}">
              <a16:creationId xmlns:a16="http://schemas.microsoft.com/office/drawing/2014/main" id="{C86E965C-ED18-4C81-993D-D9ACB0B5DCCD}"/>
            </a:ext>
          </a:extLst>
        </xdr:cNvPr>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23" name="フローチャート: 判断 122">
          <a:extLst>
            <a:ext uri="{FF2B5EF4-FFF2-40B4-BE49-F238E27FC236}">
              <a16:creationId xmlns:a16="http://schemas.microsoft.com/office/drawing/2014/main" id="{AA4634DA-1384-4F01-9E16-64B8668D8BCD}"/>
            </a:ext>
          </a:extLst>
        </xdr:cNvPr>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24" name="フローチャート: 判断 123">
          <a:extLst>
            <a:ext uri="{FF2B5EF4-FFF2-40B4-BE49-F238E27FC236}">
              <a16:creationId xmlns:a16="http://schemas.microsoft.com/office/drawing/2014/main" id="{A8C8094F-8CBE-494D-84BE-7448E8E86B14}"/>
            </a:ext>
          </a:extLst>
        </xdr:cNvPr>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01E6EC2-11E7-418B-A091-D12AE3AB79E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6B0E245-1EC0-4F80-BD92-26A741FE181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CC9BD52-065F-43AF-A19F-E51445A8429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DE805F1-6DF8-4AC9-AAE3-8AB15E7099A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5C00F01-A096-46B6-B7A3-94D6300D003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147393</xdr:rowOff>
    </xdr:from>
    <xdr:to>
      <xdr:col>55</xdr:col>
      <xdr:colOff>50800</xdr:colOff>
      <xdr:row>42</xdr:row>
      <xdr:rowOff>77543</xdr:rowOff>
    </xdr:to>
    <xdr:sp macro="" textlink="">
      <xdr:nvSpPr>
        <xdr:cNvPr id="130" name="楕円 129">
          <a:extLst>
            <a:ext uri="{FF2B5EF4-FFF2-40B4-BE49-F238E27FC236}">
              <a16:creationId xmlns:a16="http://schemas.microsoft.com/office/drawing/2014/main" id="{C826B384-F1CB-4AA8-82CC-86C28BBB8AC0}"/>
            </a:ext>
          </a:extLst>
        </xdr:cNvPr>
        <xdr:cNvSpPr/>
      </xdr:nvSpPr>
      <xdr:spPr>
        <a:xfrm>
          <a:off x="10426700" y="717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108577</xdr:rowOff>
    </xdr:from>
    <xdr:ext cx="534377" cy="259045"/>
    <xdr:sp macro="" textlink="">
      <xdr:nvSpPr>
        <xdr:cNvPr id="131" name="【道路】&#10;一人当たり延長該当値テキスト">
          <a:extLst>
            <a:ext uri="{FF2B5EF4-FFF2-40B4-BE49-F238E27FC236}">
              <a16:creationId xmlns:a16="http://schemas.microsoft.com/office/drawing/2014/main" id="{EDC7FC76-0848-4AD6-B5A3-12888BCC0E73}"/>
            </a:ext>
          </a:extLst>
        </xdr:cNvPr>
        <xdr:cNvSpPr txBox="1"/>
      </xdr:nvSpPr>
      <xdr:spPr>
        <a:xfrm>
          <a:off x="10515600" y="713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147460</xdr:rowOff>
    </xdr:from>
    <xdr:to>
      <xdr:col>50</xdr:col>
      <xdr:colOff>165100</xdr:colOff>
      <xdr:row>42</xdr:row>
      <xdr:rowOff>77610</xdr:rowOff>
    </xdr:to>
    <xdr:sp macro="" textlink="">
      <xdr:nvSpPr>
        <xdr:cNvPr id="132" name="楕円 131">
          <a:extLst>
            <a:ext uri="{FF2B5EF4-FFF2-40B4-BE49-F238E27FC236}">
              <a16:creationId xmlns:a16="http://schemas.microsoft.com/office/drawing/2014/main" id="{33BDC4F8-753B-4935-82CB-07BD12AD59AB}"/>
            </a:ext>
          </a:extLst>
        </xdr:cNvPr>
        <xdr:cNvSpPr/>
      </xdr:nvSpPr>
      <xdr:spPr>
        <a:xfrm>
          <a:off x="9588500" y="717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26743</xdr:rowOff>
    </xdr:from>
    <xdr:to>
      <xdr:col>55</xdr:col>
      <xdr:colOff>0</xdr:colOff>
      <xdr:row>42</xdr:row>
      <xdr:rowOff>26810</xdr:rowOff>
    </xdr:to>
    <xdr:cxnSp macro="">
      <xdr:nvCxnSpPr>
        <xdr:cNvPr id="133" name="直線コネクタ 132">
          <a:extLst>
            <a:ext uri="{FF2B5EF4-FFF2-40B4-BE49-F238E27FC236}">
              <a16:creationId xmlns:a16="http://schemas.microsoft.com/office/drawing/2014/main" id="{E0DDAEC5-409A-4389-BB00-482612D78300}"/>
            </a:ext>
          </a:extLst>
        </xdr:cNvPr>
        <xdr:cNvCxnSpPr/>
      </xdr:nvCxnSpPr>
      <xdr:spPr>
        <a:xfrm flipV="1">
          <a:off x="9639300" y="7227643"/>
          <a:ext cx="8382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147605</xdr:rowOff>
    </xdr:from>
    <xdr:to>
      <xdr:col>46</xdr:col>
      <xdr:colOff>38100</xdr:colOff>
      <xdr:row>42</xdr:row>
      <xdr:rowOff>77755</xdr:rowOff>
    </xdr:to>
    <xdr:sp macro="" textlink="">
      <xdr:nvSpPr>
        <xdr:cNvPr id="134" name="楕円 133">
          <a:extLst>
            <a:ext uri="{FF2B5EF4-FFF2-40B4-BE49-F238E27FC236}">
              <a16:creationId xmlns:a16="http://schemas.microsoft.com/office/drawing/2014/main" id="{D97AD14C-7C72-4135-8655-03666F0376D9}"/>
            </a:ext>
          </a:extLst>
        </xdr:cNvPr>
        <xdr:cNvSpPr/>
      </xdr:nvSpPr>
      <xdr:spPr>
        <a:xfrm>
          <a:off x="8699500" y="717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26810</xdr:rowOff>
    </xdr:from>
    <xdr:to>
      <xdr:col>50</xdr:col>
      <xdr:colOff>114300</xdr:colOff>
      <xdr:row>42</xdr:row>
      <xdr:rowOff>26955</xdr:rowOff>
    </xdr:to>
    <xdr:cxnSp macro="">
      <xdr:nvCxnSpPr>
        <xdr:cNvPr id="135" name="直線コネクタ 134">
          <a:extLst>
            <a:ext uri="{FF2B5EF4-FFF2-40B4-BE49-F238E27FC236}">
              <a16:creationId xmlns:a16="http://schemas.microsoft.com/office/drawing/2014/main" id="{2EE41987-30FF-40E4-8572-1AE37F904A19}"/>
            </a:ext>
          </a:extLst>
        </xdr:cNvPr>
        <xdr:cNvCxnSpPr/>
      </xdr:nvCxnSpPr>
      <xdr:spPr>
        <a:xfrm flipV="1">
          <a:off x="8750300" y="7227710"/>
          <a:ext cx="889000" cy="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147938</xdr:rowOff>
    </xdr:from>
    <xdr:to>
      <xdr:col>41</xdr:col>
      <xdr:colOff>101600</xdr:colOff>
      <xdr:row>42</xdr:row>
      <xdr:rowOff>78088</xdr:rowOff>
    </xdr:to>
    <xdr:sp macro="" textlink="">
      <xdr:nvSpPr>
        <xdr:cNvPr id="136" name="楕円 135">
          <a:extLst>
            <a:ext uri="{FF2B5EF4-FFF2-40B4-BE49-F238E27FC236}">
              <a16:creationId xmlns:a16="http://schemas.microsoft.com/office/drawing/2014/main" id="{D6ECF586-7F4E-4163-A91E-497CC7FC81A0}"/>
            </a:ext>
          </a:extLst>
        </xdr:cNvPr>
        <xdr:cNvSpPr/>
      </xdr:nvSpPr>
      <xdr:spPr>
        <a:xfrm>
          <a:off x="7810500" y="717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26955</xdr:rowOff>
    </xdr:from>
    <xdr:to>
      <xdr:col>45</xdr:col>
      <xdr:colOff>177800</xdr:colOff>
      <xdr:row>42</xdr:row>
      <xdr:rowOff>27288</xdr:rowOff>
    </xdr:to>
    <xdr:cxnSp macro="">
      <xdr:nvCxnSpPr>
        <xdr:cNvPr id="137" name="直線コネクタ 136">
          <a:extLst>
            <a:ext uri="{FF2B5EF4-FFF2-40B4-BE49-F238E27FC236}">
              <a16:creationId xmlns:a16="http://schemas.microsoft.com/office/drawing/2014/main" id="{F456DFD2-4A6E-4644-B0FE-14DEFBEE50F5}"/>
            </a:ext>
          </a:extLst>
        </xdr:cNvPr>
        <xdr:cNvCxnSpPr/>
      </xdr:nvCxnSpPr>
      <xdr:spPr>
        <a:xfrm flipV="1">
          <a:off x="7861300" y="7227855"/>
          <a:ext cx="889000" cy="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148030</xdr:rowOff>
    </xdr:from>
    <xdr:to>
      <xdr:col>36</xdr:col>
      <xdr:colOff>165100</xdr:colOff>
      <xdr:row>42</xdr:row>
      <xdr:rowOff>78180</xdr:rowOff>
    </xdr:to>
    <xdr:sp macro="" textlink="">
      <xdr:nvSpPr>
        <xdr:cNvPr id="138" name="楕円 137">
          <a:extLst>
            <a:ext uri="{FF2B5EF4-FFF2-40B4-BE49-F238E27FC236}">
              <a16:creationId xmlns:a16="http://schemas.microsoft.com/office/drawing/2014/main" id="{35E79256-593C-4184-B86F-447D6F3A40DC}"/>
            </a:ext>
          </a:extLst>
        </xdr:cNvPr>
        <xdr:cNvSpPr/>
      </xdr:nvSpPr>
      <xdr:spPr>
        <a:xfrm>
          <a:off x="6921500" y="717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27288</xdr:rowOff>
    </xdr:from>
    <xdr:to>
      <xdr:col>41</xdr:col>
      <xdr:colOff>50800</xdr:colOff>
      <xdr:row>42</xdr:row>
      <xdr:rowOff>27380</xdr:rowOff>
    </xdr:to>
    <xdr:cxnSp macro="">
      <xdr:nvCxnSpPr>
        <xdr:cNvPr id="139" name="直線コネクタ 138">
          <a:extLst>
            <a:ext uri="{FF2B5EF4-FFF2-40B4-BE49-F238E27FC236}">
              <a16:creationId xmlns:a16="http://schemas.microsoft.com/office/drawing/2014/main" id="{39BDE6ED-DBC6-44D8-8BC1-EA8CA8F19DA1}"/>
            </a:ext>
          </a:extLst>
        </xdr:cNvPr>
        <xdr:cNvCxnSpPr/>
      </xdr:nvCxnSpPr>
      <xdr:spPr>
        <a:xfrm flipV="1">
          <a:off x="6972300" y="7228188"/>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40" name="n_1aveValue【道路】&#10;一人当たり延長">
          <a:extLst>
            <a:ext uri="{FF2B5EF4-FFF2-40B4-BE49-F238E27FC236}">
              <a16:creationId xmlns:a16="http://schemas.microsoft.com/office/drawing/2014/main" id="{036264A7-A89D-434B-BC58-24E537533B3F}"/>
            </a:ext>
          </a:extLst>
        </xdr:cNvPr>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41" name="n_2aveValue【道路】&#10;一人当たり延長">
          <a:extLst>
            <a:ext uri="{FF2B5EF4-FFF2-40B4-BE49-F238E27FC236}">
              <a16:creationId xmlns:a16="http://schemas.microsoft.com/office/drawing/2014/main" id="{90195579-5A78-4188-AAC0-17580477424F}"/>
            </a:ext>
          </a:extLst>
        </xdr:cNvPr>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42" name="n_3aveValue【道路】&#10;一人当たり延長">
          <a:extLst>
            <a:ext uri="{FF2B5EF4-FFF2-40B4-BE49-F238E27FC236}">
              <a16:creationId xmlns:a16="http://schemas.microsoft.com/office/drawing/2014/main" id="{B1B1FA71-C756-4505-94A8-19F154837618}"/>
            </a:ext>
          </a:extLst>
        </xdr:cNvPr>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73982</xdr:rowOff>
    </xdr:from>
    <xdr:ext cx="534377" cy="259045"/>
    <xdr:sp macro="" textlink="">
      <xdr:nvSpPr>
        <xdr:cNvPr id="143" name="n_4aveValue【道路】&#10;一人当たり延長">
          <a:extLst>
            <a:ext uri="{FF2B5EF4-FFF2-40B4-BE49-F238E27FC236}">
              <a16:creationId xmlns:a16="http://schemas.microsoft.com/office/drawing/2014/main" id="{1C4E02A0-93C4-4ED0-ADAB-EE66683034F0}"/>
            </a:ext>
          </a:extLst>
        </xdr:cNvPr>
        <xdr:cNvSpPr txBox="1"/>
      </xdr:nvSpPr>
      <xdr:spPr>
        <a:xfrm>
          <a:off x="6705111" y="72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68737</xdr:rowOff>
    </xdr:from>
    <xdr:ext cx="534377" cy="259045"/>
    <xdr:sp macro="" textlink="">
      <xdr:nvSpPr>
        <xdr:cNvPr id="144" name="n_1mainValue【道路】&#10;一人当たり延長">
          <a:extLst>
            <a:ext uri="{FF2B5EF4-FFF2-40B4-BE49-F238E27FC236}">
              <a16:creationId xmlns:a16="http://schemas.microsoft.com/office/drawing/2014/main" id="{95EB8324-0E43-4C2B-AE20-21BA5D7B7F65}"/>
            </a:ext>
          </a:extLst>
        </xdr:cNvPr>
        <xdr:cNvSpPr txBox="1"/>
      </xdr:nvSpPr>
      <xdr:spPr>
        <a:xfrm>
          <a:off x="9359411" y="726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68882</xdr:rowOff>
    </xdr:from>
    <xdr:ext cx="534377" cy="259045"/>
    <xdr:sp macro="" textlink="">
      <xdr:nvSpPr>
        <xdr:cNvPr id="145" name="n_2mainValue【道路】&#10;一人当たり延長">
          <a:extLst>
            <a:ext uri="{FF2B5EF4-FFF2-40B4-BE49-F238E27FC236}">
              <a16:creationId xmlns:a16="http://schemas.microsoft.com/office/drawing/2014/main" id="{4F817E7A-9578-4838-B4D3-7A96F6E85C03}"/>
            </a:ext>
          </a:extLst>
        </xdr:cNvPr>
        <xdr:cNvSpPr txBox="1"/>
      </xdr:nvSpPr>
      <xdr:spPr>
        <a:xfrm>
          <a:off x="8483111" y="726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69215</xdr:rowOff>
    </xdr:from>
    <xdr:ext cx="534377" cy="259045"/>
    <xdr:sp macro="" textlink="">
      <xdr:nvSpPr>
        <xdr:cNvPr id="146" name="n_3mainValue【道路】&#10;一人当たり延長">
          <a:extLst>
            <a:ext uri="{FF2B5EF4-FFF2-40B4-BE49-F238E27FC236}">
              <a16:creationId xmlns:a16="http://schemas.microsoft.com/office/drawing/2014/main" id="{F6A42771-B3C8-45A0-B8B4-1F44A21E2D1F}"/>
            </a:ext>
          </a:extLst>
        </xdr:cNvPr>
        <xdr:cNvSpPr txBox="1"/>
      </xdr:nvSpPr>
      <xdr:spPr>
        <a:xfrm>
          <a:off x="7594111" y="727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94707</xdr:rowOff>
    </xdr:from>
    <xdr:ext cx="534377" cy="259045"/>
    <xdr:sp macro="" textlink="">
      <xdr:nvSpPr>
        <xdr:cNvPr id="147" name="n_4mainValue【道路】&#10;一人当たり延長">
          <a:extLst>
            <a:ext uri="{FF2B5EF4-FFF2-40B4-BE49-F238E27FC236}">
              <a16:creationId xmlns:a16="http://schemas.microsoft.com/office/drawing/2014/main" id="{54C56E18-5F26-43DD-BBCF-CDA30E81F3D7}"/>
            </a:ext>
          </a:extLst>
        </xdr:cNvPr>
        <xdr:cNvSpPr txBox="1"/>
      </xdr:nvSpPr>
      <xdr:spPr>
        <a:xfrm>
          <a:off x="6705111" y="69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419F9975-89BC-4475-B7F4-31210B15546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368011A5-63D8-445D-B8AC-042CDB4A0CF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D963F084-E52E-45CD-80C8-6E09687F925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3CB944A1-8459-4120-BCD4-AD1D6F9851F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862C74AA-AF26-4EFB-BDA9-204E0ACBEF3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7EB97C9F-8574-409F-B676-5C23351E91A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ED8AA6DD-0534-40CC-9783-14668F7D7E5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BAE73337-2FA9-4CFB-9AD8-19A7106598B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C44FC774-4D07-4AFF-AA75-4F329CBBD34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FFCE881F-9AB5-442E-89A9-5012D0750AC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AEC449EE-8A71-43EB-A3D0-399607E5440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34235345-004E-4A79-96A5-E37694C1C1B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AD40ED80-10D3-434D-85A0-49F6FA5E6E6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42771A1F-5C6A-492F-AD36-3F87F9C0527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435F05C4-9F00-460B-9BDA-9560630E643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10A6BF8B-ED9B-4A18-B317-94FE3D99E47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B6828540-0CBE-4831-8338-C5CFBC9987C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8151667C-A550-48A6-B696-8AA5B37EEBB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3FF4CB0D-DB0D-4EB8-A5FA-38CAB57C6A8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19393C92-17E7-4851-A4F5-0667BDF2B56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A8C3AA70-013E-42C0-961F-9618AD4C039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2EFD727-3547-4A6C-B903-7FFFFA1D31F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7B27E14-18C0-4060-A400-7DEBA7505E9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87211261-39E5-4FD2-AAC1-B7C5FF961E8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EDE01901-92A3-42D5-9FA9-943D91CB923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73" name="直線コネクタ 172">
          <a:extLst>
            <a:ext uri="{FF2B5EF4-FFF2-40B4-BE49-F238E27FC236}">
              <a16:creationId xmlns:a16="http://schemas.microsoft.com/office/drawing/2014/main" id="{858421D1-8EB5-4222-91A0-2EE194591411}"/>
            </a:ext>
          </a:extLst>
        </xdr:cNvPr>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B026754-DFEF-4138-815E-E4999A696B3C}"/>
            </a:ext>
          </a:extLst>
        </xdr:cNvPr>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75" name="直線コネクタ 174">
          <a:extLst>
            <a:ext uri="{FF2B5EF4-FFF2-40B4-BE49-F238E27FC236}">
              <a16:creationId xmlns:a16="http://schemas.microsoft.com/office/drawing/2014/main" id="{9C92E844-4C8B-4846-A0C9-D2D77DF55957}"/>
            </a:ext>
          </a:extLst>
        </xdr:cNvPr>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D65A574F-4670-4582-9A32-067D2CE976F9}"/>
            </a:ext>
          </a:extLst>
        </xdr:cNvPr>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7" name="直線コネクタ 176">
          <a:extLst>
            <a:ext uri="{FF2B5EF4-FFF2-40B4-BE49-F238E27FC236}">
              <a16:creationId xmlns:a16="http://schemas.microsoft.com/office/drawing/2014/main" id="{0FB8268C-ED56-45FA-8850-6BCE49E9894D}"/>
            </a:ext>
          </a:extLst>
        </xdr:cNvPr>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E187E2B7-D5E3-4E72-B681-B239F736A98A}"/>
            </a:ext>
          </a:extLst>
        </xdr:cNvPr>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a:extLst>
            <a:ext uri="{FF2B5EF4-FFF2-40B4-BE49-F238E27FC236}">
              <a16:creationId xmlns:a16="http://schemas.microsoft.com/office/drawing/2014/main" id="{EF511870-F196-4303-8EDA-3CA5C745049C}"/>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5D74424F-544D-4857-B98A-03BC8B101189}"/>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81" name="フローチャート: 判断 180">
          <a:extLst>
            <a:ext uri="{FF2B5EF4-FFF2-40B4-BE49-F238E27FC236}">
              <a16:creationId xmlns:a16="http://schemas.microsoft.com/office/drawing/2014/main" id="{C6F72D36-923F-4304-9886-F8C13C80BDF0}"/>
            </a:ext>
          </a:extLst>
        </xdr:cNvPr>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82" name="フローチャート: 判断 181">
          <a:extLst>
            <a:ext uri="{FF2B5EF4-FFF2-40B4-BE49-F238E27FC236}">
              <a16:creationId xmlns:a16="http://schemas.microsoft.com/office/drawing/2014/main" id="{D8196BF6-821D-445F-9536-69FC7807AD0A}"/>
            </a:ext>
          </a:extLst>
        </xdr:cNvPr>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id="{03539E61-8519-4C6F-A6EA-60D35CD795D3}"/>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22D3046-FCA8-44E5-B518-E794FB453FC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4A29088-87C8-40CC-88C1-E5912F18426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7834A7A-4D26-4DAE-8E94-06BD922E770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F578757-F39E-4AFA-B910-F96C5E7C9F5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D119B12-321F-4828-B03E-609741ABFD3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9616</xdr:rowOff>
    </xdr:from>
    <xdr:to>
      <xdr:col>24</xdr:col>
      <xdr:colOff>114300</xdr:colOff>
      <xdr:row>60</xdr:row>
      <xdr:rowOff>111216</xdr:rowOff>
    </xdr:to>
    <xdr:sp macro="" textlink="">
      <xdr:nvSpPr>
        <xdr:cNvPr id="189" name="楕円 188">
          <a:extLst>
            <a:ext uri="{FF2B5EF4-FFF2-40B4-BE49-F238E27FC236}">
              <a16:creationId xmlns:a16="http://schemas.microsoft.com/office/drawing/2014/main" id="{B341BC27-6C71-484C-8C7E-B76F7562D616}"/>
            </a:ext>
          </a:extLst>
        </xdr:cNvPr>
        <xdr:cNvSpPr/>
      </xdr:nvSpPr>
      <xdr:spPr>
        <a:xfrm>
          <a:off x="45847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32493</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5C49A31C-9C87-4CF7-89B6-A5A7ADC5D026}"/>
            </a:ext>
          </a:extLst>
        </xdr:cNvPr>
        <xdr:cNvSpPr txBox="1"/>
      </xdr:nvSpPr>
      <xdr:spPr>
        <a:xfrm>
          <a:off x="4673600" y="10148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166370</xdr:rowOff>
    </xdr:from>
    <xdr:to>
      <xdr:col>20</xdr:col>
      <xdr:colOff>38100</xdr:colOff>
      <xdr:row>60</xdr:row>
      <xdr:rowOff>96520</xdr:rowOff>
    </xdr:to>
    <xdr:sp macro="" textlink="">
      <xdr:nvSpPr>
        <xdr:cNvPr id="191" name="楕円 190">
          <a:extLst>
            <a:ext uri="{FF2B5EF4-FFF2-40B4-BE49-F238E27FC236}">
              <a16:creationId xmlns:a16="http://schemas.microsoft.com/office/drawing/2014/main" id="{43119743-0D9A-4CB8-9269-3C667B349CA0}"/>
            </a:ext>
          </a:extLst>
        </xdr:cNvPr>
        <xdr:cNvSpPr/>
      </xdr:nvSpPr>
      <xdr:spPr>
        <a:xfrm>
          <a:off x="3746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45720</xdr:rowOff>
    </xdr:from>
    <xdr:to>
      <xdr:col>24</xdr:col>
      <xdr:colOff>63500</xdr:colOff>
      <xdr:row>60</xdr:row>
      <xdr:rowOff>60416</xdr:rowOff>
    </xdr:to>
    <xdr:cxnSp macro="">
      <xdr:nvCxnSpPr>
        <xdr:cNvPr id="192" name="直線コネクタ 191">
          <a:extLst>
            <a:ext uri="{FF2B5EF4-FFF2-40B4-BE49-F238E27FC236}">
              <a16:creationId xmlns:a16="http://schemas.microsoft.com/office/drawing/2014/main" id="{B7BFF2B1-121C-4D31-A673-2FA9C945FCEA}"/>
            </a:ext>
          </a:extLst>
        </xdr:cNvPr>
        <xdr:cNvCxnSpPr/>
      </xdr:nvCxnSpPr>
      <xdr:spPr>
        <a:xfrm>
          <a:off x="3797300" y="1033272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169635</xdr:rowOff>
    </xdr:from>
    <xdr:to>
      <xdr:col>15</xdr:col>
      <xdr:colOff>101600</xdr:colOff>
      <xdr:row>62</xdr:row>
      <xdr:rowOff>99785</xdr:rowOff>
    </xdr:to>
    <xdr:sp macro="" textlink="">
      <xdr:nvSpPr>
        <xdr:cNvPr id="193" name="楕円 192">
          <a:extLst>
            <a:ext uri="{FF2B5EF4-FFF2-40B4-BE49-F238E27FC236}">
              <a16:creationId xmlns:a16="http://schemas.microsoft.com/office/drawing/2014/main" id="{C08CBC6D-62B7-4FC0-978B-E55CBF092BB9}"/>
            </a:ext>
          </a:extLst>
        </xdr:cNvPr>
        <xdr:cNvSpPr/>
      </xdr:nvSpPr>
      <xdr:spPr>
        <a:xfrm>
          <a:off x="2857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45720</xdr:rowOff>
    </xdr:from>
    <xdr:to>
      <xdr:col>19</xdr:col>
      <xdr:colOff>177800</xdr:colOff>
      <xdr:row>62</xdr:row>
      <xdr:rowOff>48985</xdr:rowOff>
    </xdr:to>
    <xdr:cxnSp macro="">
      <xdr:nvCxnSpPr>
        <xdr:cNvPr id="194" name="直線コネクタ 193">
          <a:extLst>
            <a:ext uri="{FF2B5EF4-FFF2-40B4-BE49-F238E27FC236}">
              <a16:creationId xmlns:a16="http://schemas.microsoft.com/office/drawing/2014/main" id="{ABA3244E-B893-4DB8-B64E-6EBBB4395572}"/>
            </a:ext>
          </a:extLst>
        </xdr:cNvPr>
        <xdr:cNvCxnSpPr/>
      </xdr:nvCxnSpPr>
      <xdr:spPr>
        <a:xfrm flipV="1">
          <a:off x="2908300" y="10332720"/>
          <a:ext cx="889000" cy="34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145143</xdr:rowOff>
    </xdr:from>
    <xdr:to>
      <xdr:col>10</xdr:col>
      <xdr:colOff>165100</xdr:colOff>
      <xdr:row>62</xdr:row>
      <xdr:rowOff>75293</xdr:rowOff>
    </xdr:to>
    <xdr:sp macro="" textlink="">
      <xdr:nvSpPr>
        <xdr:cNvPr id="195" name="楕円 194">
          <a:extLst>
            <a:ext uri="{FF2B5EF4-FFF2-40B4-BE49-F238E27FC236}">
              <a16:creationId xmlns:a16="http://schemas.microsoft.com/office/drawing/2014/main" id="{2AEC75E8-12E4-4B97-ABFB-AB1B114730B4}"/>
            </a:ext>
          </a:extLst>
        </xdr:cNvPr>
        <xdr:cNvSpPr/>
      </xdr:nvSpPr>
      <xdr:spPr>
        <a:xfrm>
          <a:off x="19685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24493</xdr:rowOff>
    </xdr:from>
    <xdr:to>
      <xdr:col>15</xdr:col>
      <xdr:colOff>50800</xdr:colOff>
      <xdr:row>62</xdr:row>
      <xdr:rowOff>48985</xdr:rowOff>
    </xdr:to>
    <xdr:cxnSp macro="">
      <xdr:nvCxnSpPr>
        <xdr:cNvPr id="196" name="直線コネクタ 195">
          <a:extLst>
            <a:ext uri="{FF2B5EF4-FFF2-40B4-BE49-F238E27FC236}">
              <a16:creationId xmlns:a16="http://schemas.microsoft.com/office/drawing/2014/main" id="{E8715401-E81B-4400-AA3D-44E9B6FDFCB7}"/>
            </a:ext>
          </a:extLst>
        </xdr:cNvPr>
        <xdr:cNvCxnSpPr/>
      </xdr:nvCxnSpPr>
      <xdr:spPr>
        <a:xfrm>
          <a:off x="2019300" y="10654393"/>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119017</xdr:rowOff>
    </xdr:from>
    <xdr:to>
      <xdr:col>6</xdr:col>
      <xdr:colOff>38100</xdr:colOff>
      <xdr:row>62</xdr:row>
      <xdr:rowOff>49167</xdr:rowOff>
    </xdr:to>
    <xdr:sp macro="" textlink="">
      <xdr:nvSpPr>
        <xdr:cNvPr id="197" name="楕円 196">
          <a:extLst>
            <a:ext uri="{FF2B5EF4-FFF2-40B4-BE49-F238E27FC236}">
              <a16:creationId xmlns:a16="http://schemas.microsoft.com/office/drawing/2014/main" id="{EE282705-A2BE-435B-8B2C-7570A514CBAB}"/>
            </a:ext>
          </a:extLst>
        </xdr:cNvPr>
        <xdr:cNvSpPr/>
      </xdr:nvSpPr>
      <xdr:spPr>
        <a:xfrm>
          <a:off x="10795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169817</xdr:rowOff>
    </xdr:from>
    <xdr:to>
      <xdr:col>10</xdr:col>
      <xdr:colOff>114300</xdr:colOff>
      <xdr:row>62</xdr:row>
      <xdr:rowOff>24493</xdr:rowOff>
    </xdr:to>
    <xdr:cxnSp macro="">
      <xdr:nvCxnSpPr>
        <xdr:cNvPr id="198" name="直線コネクタ 197">
          <a:extLst>
            <a:ext uri="{FF2B5EF4-FFF2-40B4-BE49-F238E27FC236}">
              <a16:creationId xmlns:a16="http://schemas.microsoft.com/office/drawing/2014/main" id="{46DD1AA9-05A4-44DF-969D-B263F8386CBA}"/>
            </a:ext>
          </a:extLst>
        </xdr:cNvPr>
        <xdr:cNvCxnSpPr/>
      </xdr:nvCxnSpPr>
      <xdr:spPr>
        <a:xfrm>
          <a:off x="1130300" y="1062826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EBAB8AD4-E139-43F9-9B01-9471A7EB649C}"/>
            </a:ext>
          </a:extLst>
        </xdr:cNvPr>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73858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22C6B5D3-4353-4CF5-871D-B64E17451C5E}"/>
            </a:ext>
          </a:extLst>
        </xdr:cNvPr>
        <xdr:cNvSpPr txBox="1"/>
      </xdr:nvSpPr>
      <xdr:spPr>
        <a:xfrm>
          <a:off x="2705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29771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78D57DB7-FB51-4627-AEC7-5867DC49C828}"/>
            </a:ext>
          </a:extLst>
        </xdr:cNvPr>
        <xdr:cNvSpPr txBox="1"/>
      </xdr:nvSpPr>
      <xdr:spPr>
        <a:xfrm>
          <a:off x="1816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A272C671-DD73-404C-978C-8A41AED4D096}"/>
            </a:ext>
          </a:extLst>
        </xdr:cNvPr>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113047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8A8A83BD-0AE6-462B-9260-20DEE2816EA8}"/>
            </a:ext>
          </a:extLst>
        </xdr:cNvPr>
        <xdr:cNvSpPr txBox="1"/>
      </xdr:nvSpPr>
      <xdr:spPr>
        <a:xfrm>
          <a:off x="35820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90912</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2BEDF4FE-2265-4990-A57E-302AFBF19566}"/>
            </a:ext>
          </a:extLst>
        </xdr:cNvPr>
        <xdr:cNvSpPr txBox="1"/>
      </xdr:nvSpPr>
      <xdr:spPr>
        <a:xfrm>
          <a:off x="2705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66420</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F4DB8ED-49ED-4DEA-A1C6-D094FCDBC433}"/>
            </a:ext>
          </a:extLst>
        </xdr:cNvPr>
        <xdr:cNvSpPr txBox="1"/>
      </xdr:nvSpPr>
      <xdr:spPr>
        <a:xfrm>
          <a:off x="18167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40294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FC6FAAEB-FFB6-4B7F-8920-E25D80A847D5}"/>
            </a:ext>
          </a:extLst>
        </xdr:cNvPr>
        <xdr:cNvSpPr txBox="1"/>
      </xdr:nvSpPr>
      <xdr:spPr>
        <a:xfrm>
          <a:off x="927744"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B5EFF239-1F48-47F1-9AE5-3AB13197310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847BF4E9-DEBB-4026-921A-D3D90ED186C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F671E1BD-962A-4F13-8EED-F1DFF84C1C4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2BC291F6-A2D2-493C-83AC-D062F4F3A8E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243F0783-671C-41E5-AEDE-F7CD091E9B2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80C742F2-3720-435B-97C9-E1F481CBBFB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DD1760F8-2C58-4360-B785-88A86505C71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DDC45902-8EF3-4D5F-80BE-30077F421FA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55010E34-2CED-4DA9-A7CF-3ED0C21FF49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8E932A2E-FBE5-459A-AB6B-83C733A128F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D980548C-71C7-4B6C-8BC0-623C5334CAA2}"/>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31778C06-2504-4CC2-8D15-A1929C0399D9}"/>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EDAB20F2-977C-429E-A35F-D3FB25B70CF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a:extLst>
            <a:ext uri="{FF2B5EF4-FFF2-40B4-BE49-F238E27FC236}">
              <a16:creationId xmlns:a16="http://schemas.microsoft.com/office/drawing/2014/main" id="{977564E1-B996-466B-910E-FE7DEDD75B1B}"/>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D6A5A739-718E-4B71-8A33-0DC0AF98E3F8}"/>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a:extLst>
            <a:ext uri="{FF2B5EF4-FFF2-40B4-BE49-F238E27FC236}">
              <a16:creationId xmlns:a16="http://schemas.microsoft.com/office/drawing/2014/main" id="{4315D283-D54C-4AE2-972B-F1FC4B122FC5}"/>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ECEBA9D6-1BAD-4F4E-A91E-7948515EE79F}"/>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a:extLst>
            <a:ext uri="{FF2B5EF4-FFF2-40B4-BE49-F238E27FC236}">
              <a16:creationId xmlns:a16="http://schemas.microsoft.com/office/drawing/2014/main" id="{34BF2DBB-B2FD-49D0-B522-033325C2EE7A}"/>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3BFDFB62-B6D0-44B7-AB3B-A008BC16EF6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B94F161-EA91-48A2-A269-4384EF86054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ECA226B2-F3E8-4114-A2A2-9AA5B53E875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28" name="直線コネクタ 227">
          <a:extLst>
            <a:ext uri="{FF2B5EF4-FFF2-40B4-BE49-F238E27FC236}">
              <a16:creationId xmlns:a16="http://schemas.microsoft.com/office/drawing/2014/main" id="{C4B329AB-7811-45BF-BB6B-96EA39072EB5}"/>
            </a:ext>
          </a:extLst>
        </xdr:cNvPr>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E5EC20F1-CA3F-45CA-AEF0-EBAB6BBB02EA}"/>
            </a:ext>
          </a:extLst>
        </xdr:cNvPr>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30" name="直線コネクタ 229">
          <a:extLst>
            <a:ext uri="{FF2B5EF4-FFF2-40B4-BE49-F238E27FC236}">
              <a16:creationId xmlns:a16="http://schemas.microsoft.com/office/drawing/2014/main" id="{B2C0E489-A804-4C1A-8ACC-EE2813341109}"/>
            </a:ext>
          </a:extLst>
        </xdr:cNvPr>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6BD0E944-51D0-4618-9461-7DB8D6EF8236}"/>
            </a:ext>
          </a:extLst>
        </xdr:cNvPr>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32" name="直線コネクタ 231">
          <a:extLst>
            <a:ext uri="{FF2B5EF4-FFF2-40B4-BE49-F238E27FC236}">
              <a16:creationId xmlns:a16="http://schemas.microsoft.com/office/drawing/2014/main" id="{50D714AB-41F3-431C-81A8-4DA4636D1A60}"/>
            </a:ext>
          </a:extLst>
        </xdr:cNvPr>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39571</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6E0F35C4-110F-4EC9-A6C2-D604B4160E24}"/>
            </a:ext>
          </a:extLst>
        </xdr:cNvPr>
        <xdr:cNvSpPr txBox="1"/>
      </xdr:nvSpPr>
      <xdr:spPr>
        <a:xfrm>
          <a:off x="10515600" y="10498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34" name="フローチャート: 判断 233">
          <a:extLst>
            <a:ext uri="{FF2B5EF4-FFF2-40B4-BE49-F238E27FC236}">
              <a16:creationId xmlns:a16="http://schemas.microsoft.com/office/drawing/2014/main" id="{806B10B6-EECF-4B63-894C-30BCC8F8AD42}"/>
            </a:ext>
          </a:extLst>
        </xdr:cNvPr>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35" name="フローチャート: 判断 234">
          <a:extLst>
            <a:ext uri="{FF2B5EF4-FFF2-40B4-BE49-F238E27FC236}">
              <a16:creationId xmlns:a16="http://schemas.microsoft.com/office/drawing/2014/main" id="{34377450-EE90-40FF-AEDF-4B396B3E69AE}"/>
            </a:ext>
          </a:extLst>
        </xdr:cNvPr>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36" name="フローチャート: 判断 235">
          <a:extLst>
            <a:ext uri="{FF2B5EF4-FFF2-40B4-BE49-F238E27FC236}">
              <a16:creationId xmlns:a16="http://schemas.microsoft.com/office/drawing/2014/main" id="{4DE81DDF-4B57-4428-B054-4131EA446172}"/>
            </a:ext>
          </a:extLst>
        </xdr:cNvPr>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37" name="フローチャート: 判断 236">
          <a:extLst>
            <a:ext uri="{FF2B5EF4-FFF2-40B4-BE49-F238E27FC236}">
              <a16:creationId xmlns:a16="http://schemas.microsoft.com/office/drawing/2014/main" id="{AAE06DAB-4D3B-40D3-A122-42D41BB4A958}"/>
            </a:ext>
          </a:extLst>
        </xdr:cNvPr>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38" name="フローチャート: 判断 237">
          <a:extLst>
            <a:ext uri="{FF2B5EF4-FFF2-40B4-BE49-F238E27FC236}">
              <a16:creationId xmlns:a16="http://schemas.microsoft.com/office/drawing/2014/main" id="{739C924D-8AA0-482C-B2C0-CA25D2B3A814}"/>
            </a:ext>
          </a:extLst>
        </xdr:cNvPr>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A15A28A-4221-4224-BFA1-68A2FBDB741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E936354-C29A-428F-909B-446523352C2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C549B68-6662-48DA-9E24-AF7B78F026F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CAAE89E-32EB-4CB0-8B16-5ED4B0FFB59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A2E12F9-3CB5-42E5-9E76-6C7CE9DB48C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4521</xdr:rowOff>
    </xdr:from>
    <xdr:to>
      <xdr:col>55</xdr:col>
      <xdr:colOff>50800</xdr:colOff>
      <xdr:row>63</xdr:row>
      <xdr:rowOff>106121</xdr:rowOff>
    </xdr:to>
    <xdr:sp macro="" textlink="">
      <xdr:nvSpPr>
        <xdr:cNvPr id="244" name="楕円 243">
          <a:extLst>
            <a:ext uri="{FF2B5EF4-FFF2-40B4-BE49-F238E27FC236}">
              <a16:creationId xmlns:a16="http://schemas.microsoft.com/office/drawing/2014/main" id="{D3C91B93-BA48-4D64-A768-741F2FE9DD59}"/>
            </a:ext>
          </a:extLst>
        </xdr:cNvPr>
        <xdr:cNvSpPr/>
      </xdr:nvSpPr>
      <xdr:spPr>
        <a:xfrm>
          <a:off x="10426700" y="1080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90898</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8D015D2F-E098-4E6B-8C01-9D969DF961CD}"/>
            </a:ext>
          </a:extLst>
        </xdr:cNvPr>
        <xdr:cNvSpPr txBox="1"/>
      </xdr:nvSpPr>
      <xdr:spPr>
        <a:xfrm>
          <a:off x="10515600" y="10720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8094</xdr:rowOff>
    </xdr:from>
    <xdr:to>
      <xdr:col>50</xdr:col>
      <xdr:colOff>165100</xdr:colOff>
      <xdr:row>63</xdr:row>
      <xdr:rowOff>109694</xdr:rowOff>
    </xdr:to>
    <xdr:sp macro="" textlink="">
      <xdr:nvSpPr>
        <xdr:cNvPr id="246" name="楕円 245">
          <a:extLst>
            <a:ext uri="{FF2B5EF4-FFF2-40B4-BE49-F238E27FC236}">
              <a16:creationId xmlns:a16="http://schemas.microsoft.com/office/drawing/2014/main" id="{C49FA3DD-9A84-4A7C-B6BC-F196721E0194}"/>
            </a:ext>
          </a:extLst>
        </xdr:cNvPr>
        <xdr:cNvSpPr/>
      </xdr:nvSpPr>
      <xdr:spPr>
        <a:xfrm>
          <a:off x="9588500" y="1080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55321</xdr:rowOff>
    </xdr:from>
    <xdr:to>
      <xdr:col>55</xdr:col>
      <xdr:colOff>0</xdr:colOff>
      <xdr:row>63</xdr:row>
      <xdr:rowOff>58894</xdr:rowOff>
    </xdr:to>
    <xdr:cxnSp macro="">
      <xdr:nvCxnSpPr>
        <xdr:cNvPr id="247" name="直線コネクタ 246">
          <a:extLst>
            <a:ext uri="{FF2B5EF4-FFF2-40B4-BE49-F238E27FC236}">
              <a16:creationId xmlns:a16="http://schemas.microsoft.com/office/drawing/2014/main" id="{6CEEA03D-A8EB-41D7-8FAE-32930DCD2165}"/>
            </a:ext>
          </a:extLst>
        </xdr:cNvPr>
        <xdr:cNvCxnSpPr/>
      </xdr:nvCxnSpPr>
      <xdr:spPr>
        <a:xfrm flipV="1">
          <a:off x="9639300" y="10856671"/>
          <a:ext cx="838200" cy="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42273</xdr:rowOff>
    </xdr:from>
    <xdr:to>
      <xdr:col>46</xdr:col>
      <xdr:colOff>38100</xdr:colOff>
      <xdr:row>63</xdr:row>
      <xdr:rowOff>143873</xdr:rowOff>
    </xdr:to>
    <xdr:sp macro="" textlink="">
      <xdr:nvSpPr>
        <xdr:cNvPr id="248" name="楕円 247">
          <a:extLst>
            <a:ext uri="{FF2B5EF4-FFF2-40B4-BE49-F238E27FC236}">
              <a16:creationId xmlns:a16="http://schemas.microsoft.com/office/drawing/2014/main" id="{059983D5-0B07-41F9-A39B-9CC4D990000A}"/>
            </a:ext>
          </a:extLst>
        </xdr:cNvPr>
        <xdr:cNvSpPr/>
      </xdr:nvSpPr>
      <xdr:spPr>
        <a:xfrm>
          <a:off x="8699500" y="10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58894</xdr:rowOff>
    </xdr:from>
    <xdr:to>
      <xdr:col>50</xdr:col>
      <xdr:colOff>114300</xdr:colOff>
      <xdr:row>63</xdr:row>
      <xdr:rowOff>93073</xdr:rowOff>
    </xdr:to>
    <xdr:cxnSp macro="">
      <xdr:nvCxnSpPr>
        <xdr:cNvPr id="249" name="直線コネクタ 248">
          <a:extLst>
            <a:ext uri="{FF2B5EF4-FFF2-40B4-BE49-F238E27FC236}">
              <a16:creationId xmlns:a16="http://schemas.microsoft.com/office/drawing/2014/main" id="{F7A27E27-7DCE-4567-B15C-A2CA2439FE31}"/>
            </a:ext>
          </a:extLst>
        </xdr:cNvPr>
        <xdr:cNvCxnSpPr/>
      </xdr:nvCxnSpPr>
      <xdr:spPr>
        <a:xfrm flipV="1">
          <a:off x="8750300" y="10860244"/>
          <a:ext cx="889000" cy="3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43871</xdr:rowOff>
    </xdr:from>
    <xdr:to>
      <xdr:col>41</xdr:col>
      <xdr:colOff>101600</xdr:colOff>
      <xdr:row>63</xdr:row>
      <xdr:rowOff>145471</xdr:rowOff>
    </xdr:to>
    <xdr:sp macro="" textlink="">
      <xdr:nvSpPr>
        <xdr:cNvPr id="250" name="楕円 249">
          <a:extLst>
            <a:ext uri="{FF2B5EF4-FFF2-40B4-BE49-F238E27FC236}">
              <a16:creationId xmlns:a16="http://schemas.microsoft.com/office/drawing/2014/main" id="{E594C60F-D6B8-49C9-81F5-5B59426874A9}"/>
            </a:ext>
          </a:extLst>
        </xdr:cNvPr>
        <xdr:cNvSpPr/>
      </xdr:nvSpPr>
      <xdr:spPr>
        <a:xfrm>
          <a:off x="7810500" y="1084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93073</xdr:rowOff>
    </xdr:from>
    <xdr:to>
      <xdr:col>45</xdr:col>
      <xdr:colOff>177800</xdr:colOff>
      <xdr:row>63</xdr:row>
      <xdr:rowOff>94671</xdr:rowOff>
    </xdr:to>
    <xdr:cxnSp macro="">
      <xdr:nvCxnSpPr>
        <xdr:cNvPr id="251" name="直線コネクタ 250">
          <a:extLst>
            <a:ext uri="{FF2B5EF4-FFF2-40B4-BE49-F238E27FC236}">
              <a16:creationId xmlns:a16="http://schemas.microsoft.com/office/drawing/2014/main" id="{CAA423A2-F3D7-4580-AEB6-96EA0073EEBD}"/>
            </a:ext>
          </a:extLst>
        </xdr:cNvPr>
        <xdr:cNvCxnSpPr/>
      </xdr:nvCxnSpPr>
      <xdr:spPr>
        <a:xfrm flipV="1">
          <a:off x="7861300" y="10894423"/>
          <a:ext cx="889000" cy="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44600</xdr:rowOff>
    </xdr:from>
    <xdr:to>
      <xdr:col>36</xdr:col>
      <xdr:colOff>165100</xdr:colOff>
      <xdr:row>63</xdr:row>
      <xdr:rowOff>146200</xdr:rowOff>
    </xdr:to>
    <xdr:sp macro="" textlink="">
      <xdr:nvSpPr>
        <xdr:cNvPr id="252" name="楕円 251">
          <a:extLst>
            <a:ext uri="{FF2B5EF4-FFF2-40B4-BE49-F238E27FC236}">
              <a16:creationId xmlns:a16="http://schemas.microsoft.com/office/drawing/2014/main" id="{F6CAF622-B12B-4F02-A415-03DCA2CCB1F7}"/>
            </a:ext>
          </a:extLst>
        </xdr:cNvPr>
        <xdr:cNvSpPr/>
      </xdr:nvSpPr>
      <xdr:spPr>
        <a:xfrm>
          <a:off x="6921500" y="1084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94671</xdr:rowOff>
    </xdr:from>
    <xdr:to>
      <xdr:col>41</xdr:col>
      <xdr:colOff>50800</xdr:colOff>
      <xdr:row>63</xdr:row>
      <xdr:rowOff>95400</xdr:rowOff>
    </xdr:to>
    <xdr:cxnSp macro="">
      <xdr:nvCxnSpPr>
        <xdr:cNvPr id="253" name="直線コネクタ 252">
          <a:extLst>
            <a:ext uri="{FF2B5EF4-FFF2-40B4-BE49-F238E27FC236}">
              <a16:creationId xmlns:a16="http://schemas.microsoft.com/office/drawing/2014/main" id="{1C7EBA6C-C55E-48B8-84D2-66C4D2896293}"/>
            </a:ext>
          </a:extLst>
        </xdr:cNvPr>
        <xdr:cNvCxnSpPr/>
      </xdr:nvCxnSpPr>
      <xdr:spPr>
        <a:xfrm flipV="1">
          <a:off x="6972300" y="10896021"/>
          <a:ext cx="889000" cy="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164125</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51407F9E-3CF2-4F1C-9D04-84FE6B7BC6ED}"/>
            </a:ext>
          </a:extLst>
        </xdr:cNvPr>
        <xdr:cNvSpPr txBox="1"/>
      </xdr:nvSpPr>
      <xdr:spPr>
        <a:xfrm>
          <a:off x="9327095" y="1045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25002</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18529DF7-1394-4D2D-BABB-801A718B2E72}"/>
            </a:ext>
          </a:extLst>
        </xdr:cNvPr>
        <xdr:cNvSpPr txBox="1"/>
      </xdr:nvSpPr>
      <xdr:spPr>
        <a:xfrm>
          <a:off x="8450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161634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E1EA0DB5-9387-4BED-AA96-3E22E461CA31}"/>
            </a:ext>
          </a:extLst>
        </xdr:cNvPr>
        <xdr:cNvSpPr txBox="1"/>
      </xdr:nvSpPr>
      <xdr:spPr>
        <a:xfrm>
          <a:off x="7561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146600</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16F51C59-4F5B-4730-8F4E-164A1527594A}"/>
            </a:ext>
          </a:extLst>
        </xdr:cNvPr>
        <xdr:cNvSpPr txBox="1"/>
      </xdr:nvSpPr>
      <xdr:spPr>
        <a:xfrm>
          <a:off x="6672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100821</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8C1B3EEE-6302-4D4D-8F03-4499C703E0DA}"/>
            </a:ext>
          </a:extLst>
        </xdr:cNvPr>
        <xdr:cNvSpPr txBox="1"/>
      </xdr:nvSpPr>
      <xdr:spPr>
        <a:xfrm>
          <a:off x="9327095" y="1090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135000</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F12529C3-FAC8-445D-BB49-AA0A4FCCE6A1}"/>
            </a:ext>
          </a:extLst>
        </xdr:cNvPr>
        <xdr:cNvSpPr txBox="1"/>
      </xdr:nvSpPr>
      <xdr:spPr>
        <a:xfrm>
          <a:off x="8450795" y="1093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136598</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48D1D549-B78E-4365-AAE5-AE789A258590}"/>
            </a:ext>
          </a:extLst>
        </xdr:cNvPr>
        <xdr:cNvSpPr txBox="1"/>
      </xdr:nvSpPr>
      <xdr:spPr>
        <a:xfrm>
          <a:off x="7561795" y="1093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137327</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26C048A1-3815-4622-9CC8-10CD75393314}"/>
            </a:ext>
          </a:extLst>
        </xdr:cNvPr>
        <xdr:cNvSpPr txBox="1"/>
      </xdr:nvSpPr>
      <xdr:spPr>
        <a:xfrm>
          <a:off x="6672795" y="1093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1D9BD328-3B1C-4234-B8A9-348124EA146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754415D7-7EAE-401A-A2CD-5D321C6D864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BD2D0E3E-0ECB-45F7-9BCF-6D1B9A53BF0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250ED0CC-D20E-43E8-A355-108276D7028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E9E49F42-ED10-4215-BFFA-8702A266CCB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6E017CE4-7807-4978-9FD8-88C7C6A5286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CA9CB770-19E9-4232-A98F-EDB7209B87B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60B426FA-5536-41F1-805D-70FF3ECD217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1B25B91A-055D-41E2-98FA-890D3418C5C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109AB3AE-EB05-474D-9750-5360AE3EBBB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B2E96A37-3B88-4796-8AD7-17A124339C6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5CD43C49-40D0-4DD6-B44F-247B50F8B352}"/>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DA212AB-DB18-4D97-931F-000FA5899F2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BFD524F8-2727-4360-9486-36BE1F5DA4F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E72CA694-CF81-43BE-86F8-B9194932547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4928C17D-AF29-49CB-87BA-AD1D88B7457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59FA750A-5912-48F2-A3CC-5AA72B1A2DEC}"/>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1D3F8543-9BC4-4B7B-8FFC-6955A15841E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B4CE91F2-429A-4DA7-B630-25278C22E39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E3EDC16E-B20B-43D4-9C65-14D629DC912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A8C56DE8-6A09-4512-8226-99AAF517D59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BF11728A-7663-4381-A5FF-1346DADD8C72}"/>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14E6DD9F-9E3A-4DD1-8E85-6339ECEFE0BE}"/>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EFC2D0A0-0EAF-4916-AFDC-F6453ACFFA4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66F0C1EC-1ECC-4E67-8525-8420FFED89F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58CA1CA9-0140-415B-AE39-997196CEB8F6}"/>
            </a:ext>
          </a:extLst>
        </xdr:cNvPr>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CD50DF68-2539-4F5C-ABF3-98E5CD4C48F2}"/>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D3DF87F1-C41E-4294-B8EA-6F9774155606}"/>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18EF5FBC-842A-4E95-9EE0-823E073B7180}"/>
            </a:ext>
          </a:extLst>
        </xdr:cNvPr>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91" name="直線コネクタ 290">
          <a:extLst>
            <a:ext uri="{FF2B5EF4-FFF2-40B4-BE49-F238E27FC236}">
              <a16:creationId xmlns:a16="http://schemas.microsoft.com/office/drawing/2014/main" id="{1DE2C5ED-A06E-47A9-86D7-F17532A8A374}"/>
            </a:ext>
          </a:extLst>
        </xdr:cNvPr>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90188</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9A8CF5FA-76C7-4D40-A3C2-F515D556CE8C}"/>
            </a:ext>
          </a:extLst>
        </xdr:cNvPr>
        <xdr:cNvSpPr txBox="1"/>
      </xdr:nvSpPr>
      <xdr:spPr>
        <a:xfrm>
          <a:off x="4673600" y="14149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93" name="フローチャート: 判断 292">
          <a:extLst>
            <a:ext uri="{FF2B5EF4-FFF2-40B4-BE49-F238E27FC236}">
              <a16:creationId xmlns:a16="http://schemas.microsoft.com/office/drawing/2014/main" id="{A3267E54-4EF0-4074-A740-E4EC80B33035}"/>
            </a:ext>
          </a:extLst>
        </xdr:cNvPr>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4" name="フローチャート: 判断 293">
          <a:extLst>
            <a:ext uri="{FF2B5EF4-FFF2-40B4-BE49-F238E27FC236}">
              <a16:creationId xmlns:a16="http://schemas.microsoft.com/office/drawing/2014/main" id="{651A53FC-707C-4D71-88C2-EE4531657BEF}"/>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95" name="フローチャート: 判断 294">
          <a:extLst>
            <a:ext uri="{FF2B5EF4-FFF2-40B4-BE49-F238E27FC236}">
              <a16:creationId xmlns:a16="http://schemas.microsoft.com/office/drawing/2014/main" id="{C5640429-269E-4A67-A63C-0DAF67ED6E35}"/>
            </a:ext>
          </a:extLst>
        </xdr:cNvPr>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96" name="フローチャート: 判断 295">
          <a:extLst>
            <a:ext uri="{FF2B5EF4-FFF2-40B4-BE49-F238E27FC236}">
              <a16:creationId xmlns:a16="http://schemas.microsoft.com/office/drawing/2014/main" id="{15BA3A5A-DF06-417C-A41A-7059627C432A}"/>
            </a:ext>
          </a:extLst>
        </xdr:cNvPr>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97" name="フローチャート: 判断 296">
          <a:extLst>
            <a:ext uri="{FF2B5EF4-FFF2-40B4-BE49-F238E27FC236}">
              <a16:creationId xmlns:a16="http://schemas.microsoft.com/office/drawing/2014/main" id="{065674C0-608D-42A1-9327-D794D581ADD8}"/>
            </a:ext>
          </a:extLst>
        </xdr:cNvPr>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548229A7-E9A1-4E77-BB3C-176F683CE40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708DD669-F138-4CF6-A704-D9E0A59A9DB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9E35172-7227-4B60-9689-1E5B3CA3050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8AF30E5-922B-4660-AA8F-A9F2949D1FE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75D76E4-3F99-47BE-BB56-16C8A31EDE1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140788</xdr:rowOff>
    </xdr:from>
    <xdr:to>
      <xdr:col>24</xdr:col>
      <xdr:colOff>114300</xdr:colOff>
      <xdr:row>85</xdr:row>
      <xdr:rowOff>70938</xdr:rowOff>
    </xdr:to>
    <xdr:sp macro="" textlink="">
      <xdr:nvSpPr>
        <xdr:cNvPr id="303" name="楕円 302">
          <a:extLst>
            <a:ext uri="{FF2B5EF4-FFF2-40B4-BE49-F238E27FC236}">
              <a16:creationId xmlns:a16="http://schemas.microsoft.com/office/drawing/2014/main" id="{C0EA8ED3-C5F9-4234-89B8-57AD1F96DAD4}"/>
            </a:ext>
          </a:extLst>
        </xdr:cNvPr>
        <xdr:cNvSpPr/>
      </xdr:nvSpPr>
      <xdr:spPr>
        <a:xfrm>
          <a:off x="45847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119215</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41DAED54-ABAF-41E4-AD51-60442F101907}"/>
            </a:ext>
          </a:extLst>
        </xdr:cNvPr>
        <xdr:cNvSpPr txBox="1"/>
      </xdr:nvSpPr>
      <xdr:spPr>
        <a:xfrm>
          <a:off x="4673600" y="1452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142421</xdr:rowOff>
    </xdr:from>
    <xdr:to>
      <xdr:col>20</xdr:col>
      <xdr:colOff>38100</xdr:colOff>
      <xdr:row>85</xdr:row>
      <xdr:rowOff>72571</xdr:rowOff>
    </xdr:to>
    <xdr:sp macro="" textlink="">
      <xdr:nvSpPr>
        <xdr:cNvPr id="305" name="楕円 304">
          <a:extLst>
            <a:ext uri="{FF2B5EF4-FFF2-40B4-BE49-F238E27FC236}">
              <a16:creationId xmlns:a16="http://schemas.microsoft.com/office/drawing/2014/main" id="{11627B87-02DA-44F8-A681-664C683FF888}"/>
            </a:ext>
          </a:extLst>
        </xdr:cNvPr>
        <xdr:cNvSpPr/>
      </xdr:nvSpPr>
      <xdr:spPr>
        <a:xfrm>
          <a:off x="3746500" y="1454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20138</xdr:rowOff>
    </xdr:from>
    <xdr:to>
      <xdr:col>24</xdr:col>
      <xdr:colOff>63500</xdr:colOff>
      <xdr:row>85</xdr:row>
      <xdr:rowOff>21771</xdr:rowOff>
    </xdr:to>
    <xdr:cxnSp macro="">
      <xdr:nvCxnSpPr>
        <xdr:cNvPr id="306" name="直線コネクタ 305">
          <a:extLst>
            <a:ext uri="{FF2B5EF4-FFF2-40B4-BE49-F238E27FC236}">
              <a16:creationId xmlns:a16="http://schemas.microsoft.com/office/drawing/2014/main" id="{7877C05A-3551-4382-8883-52893AF43CC9}"/>
            </a:ext>
          </a:extLst>
        </xdr:cNvPr>
        <xdr:cNvCxnSpPr/>
      </xdr:nvCxnSpPr>
      <xdr:spPr>
        <a:xfrm flipV="1">
          <a:off x="3797300" y="14593388"/>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130992</xdr:rowOff>
    </xdr:from>
    <xdr:to>
      <xdr:col>15</xdr:col>
      <xdr:colOff>101600</xdr:colOff>
      <xdr:row>85</xdr:row>
      <xdr:rowOff>61142</xdr:rowOff>
    </xdr:to>
    <xdr:sp macro="" textlink="">
      <xdr:nvSpPr>
        <xdr:cNvPr id="307" name="楕円 306">
          <a:extLst>
            <a:ext uri="{FF2B5EF4-FFF2-40B4-BE49-F238E27FC236}">
              <a16:creationId xmlns:a16="http://schemas.microsoft.com/office/drawing/2014/main" id="{AF52E522-4F9E-4ED9-81C6-3363FBCF656D}"/>
            </a:ext>
          </a:extLst>
        </xdr:cNvPr>
        <xdr:cNvSpPr/>
      </xdr:nvSpPr>
      <xdr:spPr>
        <a:xfrm>
          <a:off x="28575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10342</xdr:rowOff>
    </xdr:from>
    <xdr:to>
      <xdr:col>19</xdr:col>
      <xdr:colOff>177800</xdr:colOff>
      <xdr:row>85</xdr:row>
      <xdr:rowOff>21771</xdr:rowOff>
    </xdr:to>
    <xdr:cxnSp macro="">
      <xdr:nvCxnSpPr>
        <xdr:cNvPr id="308" name="直線コネクタ 307">
          <a:extLst>
            <a:ext uri="{FF2B5EF4-FFF2-40B4-BE49-F238E27FC236}">
              <a16:creationId xmlns:a16="http://schemas.microsoft.com/office/drawing/2014/main" id="{DBFA77A9-AA9F-4036-8B94-856A495B1BBF}"/>
            </a:ext>
          </a:extLst>
        </xdr:cNvPr>
        <xdr:cNvCxnSpPr/>
      </xdr:nvCxnSpPr>
      <xdr:spPr>
        <a:xfrm>
          <a:off x="2908300" y="1458359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104866</xdr:rowOff>
    </xdr:from>
    <xdr:to>
      <xdr:col>10</xdr:col>
      <xdr:colOff>165100</xdr:colOff>
      <xdr:row>85</xdr:row>
      <xdr:rowOff>35016</xdr:rowOff>
    </xdr:to>
    <xdr:sp macro="" textlink="">
      <xdr:nvSpPr>
        <xdr:cNvPr id="309" name="楕円 308">
          <a:extLst>
            <a:ext uri="{FF2B5EF4-FFF2-40B4-BE49-F238E27FC236}">
              <a16:creationId xmlns:a16="http://schemas.microsoft.com/office/drawing/2014/main" id="{8718ED30-CCD4-46B2-A13A-CA107C68D5E8}"/>
            </a:ext>
          </a:extLst>
        </xdr:cNvPr>
        <xdr:cNvSpPr/>
      </xdr:nvSpPr>
      <xdr:spPr>
        <a:xfrm>
          <a:off x="19685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155666</xdr:rowOff>
    </xdr:from>
    <xdr:to>
      <xdr:col>15</xdr:col>
      <xdr:colOff>50800</xdr:colOff>
      <xdr:row>85</xdr:row>
      <xdr:rowOff>10342</xdr:rowOff>
    </xdr:to>
    <xdr:cxnSp macro="">
      <xdr:nvCxnSpPr>
        <xdr:cNvPr id="310" name="直線コネクタ 309">
          <a:extLst>
            <a:ext uri="{FF2B5EF4-FFF2-40B4-BE49-F238E27FC236}">
              <a16:creationId xmlns:a16="http://schemas.microsoft.com/office/drawing/2014/main" id="{A57D70C1-3D9C-473E-B663-A26F09F63BC8}"/>
            </a:ext>
          </a:extLst>
        </xdr:cNvPr>
        <xdr:cNvCxnSpPr/>
      </xdr:nvCxnSpPr>
      <xdr:spPr>
        <a:xfrm>
          <a:off x="2019300" y="1455746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88537</xdr:rowOff>
    </xdr:from>
    <xdr:to>
      <xdr:col>6</xdr:col>
      <xdr:colOff>38100</xdr:colOff>
      <xdr:row>85</xdr:row>
      <xdr:rowOff>18687</xdr:rowOff>
    </xdr:to>
    <xdr:sp macro="" textlink="">
      <xdr:nvSpPr>
        <xdr:cNvPr id="311" name="楕円 310">
          <a:extLst>
            <a:ext uri="{FF2B5EF4-FFF2-40B4-BE49-F238E27FC236}">
              <a16:creationId xmlns:a16="http://schemas.microsoft.com/office/drawing/2014/main" id="{9283C7BD-DF80-4FA1-8A7F-E24037BEE409}"/>
            </a:ext>
          </a:extLst>
        </xdr:cNvPr>
        <xdr:cNvSpPr/>
      </xdr:nvSpPr>
      <xdr:spPr>
        <a:xfrm>
          <a:off x="1079500" y="14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139337</xdr:rowOff>
    </xdr:from>
    <xdr:to>
      <xdr:col>10</xdr:col>
      <xdr:colOff>114300</xdr:colOff>
      <xdr:row>84</xdr:row>
      <xdr:rowOff>155666</xdr:rowOff>
    </xdr:to>
    <xdr:cxnSp macro="">
      <xdr:nvCxnSpPr>
        <xdr:cNvPr id="312" name="直線コネクタ 311">
          <a:extLst>
            <a:ext uri="{FF2B5EF4-FFF2-40B4-BE49-F238E27FC236}">
              <a16:creationId xmlns:a16="http://schemas.microsoft.com/office/drawing/2014/main" id="{A19C1B61-7518-40AE-A737-9BA7DFA4D3BF}"/>
            </a:ext>
          </a:extLst>
        </xdr:cNvPr>
        <xdr:cNvCxnSpPr/>
      </xdr:nvCxnSpPr>
      <xdr:spPr>
        <a:xfrm>
          <a:off x="1130300" y="1454113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313" name="n_1aveValue【公営住宅】&#10;有形固定資産減価償却率">
          <a:extLst>
            <a:ext uri="{FF2B5EF4-FFF2-40B4-BE49-F238E27FC236}">
              <a16:creationId xmlns:a16="http://schemas.microsoft.com/office/drawing/2014/main" id="{54E54319-9D10-44ED-97FC-994473992B6C}"/>
            </a:ext>
          </a:extLst>
        </xdr:cNvPr>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142983</xdr:rowOff>
    </xdr:from>
    <xdr:ext cx="405111" cy="259045"/>
    <xdr:sp macro="" textlink="">
      <xdr:nvSpPr>
        <xdr:cNvPr id="314" name="n_2aveValue【公営住宅】&#10;有形固定資産減価償却率">
          <a:extLst>
            <a:ext uri="{FF2B5EF4-FFF2-40B4-BE49-F238E27FC236}">
              <a16:creationId xmlns:a16="http://schemas.microsoft.com/office/drawing/2014/main" id="{834485BA-5708-4BA2-B89F-8E80DD603B7C}"/>
            </a:ext>
          </a:extLst>
        </xdr:cNvPr>
        <xdr:cNvSpPr txBox="1"/>
      </xdr:nvSpPr>
      <xdr:spPr>
        <a:xfrm>
          <a:off x="2705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156046</xdr:rowOff>
    </xdr:from>
    <xdr:ext cx="405111" cy="259045"/>
    <xdr:sp macro="" textlink="">
      <xdr:nvSpPr>
        <xdr:cNvPr id="315" name="n_3aveValue【公営住宅】&#10;有形固定資産減価償却率">
          <a:extLst>
            <a:ext uri="{FF2B5EF4-FFF2-40B4-BE49-F238E27FC236}">
              <a16:creationId xmlns:a16="http://schemas.microsoft.com/office/drawing/2014/main" id="{B02B0CA0-F475-4376-93D2-5D6A7F29C51E}"/>
            </a:ext>
          </a:extLst>
        </xdr:cNvPr>
        <xdr:cNvSpPr txBox="1"/>
      </xdr:nvSpPr>
      <xdr:spPr>
        <a:xfrm>
          <a:off x="1816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137177</xdr:rowOff>
    </xdr:from>
    <xdr:ext cx="405111" cy="259045"/>
    <xdr:sp macro="" textlink="">
      <xdr:nvSpPr>
        <xdr:cNvPr id="316" name="n_4aveValue【公営住宅】&#10;有形固定資産減価償却率">
          <a:extLst>
            <a:ext uri="{FF2B5EF4-FFF2-40B4-BE49-F238E27FC236}">
              <a16:creationId xmlns:a16="http://schemas.microsoft.com/office/drawing/2014/main" id="{FFAA3FCA-31DA-4FDC-B010-056992517B16}"/>
            </a:ext>
          </a:extLst>
        </xdr:cNvPr>
        <xdr:cNvSpPr txBox="1"/>
      </xdr:nvSpPr>
      <xdr:spPr>
        <a:xfrm>
          <a:off x="927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63698</xdr:rowOff>
    </xdr:from>
    <xdr:ext cx="405111" cy="259045"/>
    <xdr:sp macro="" textlink="">
      <xdr:nvSpPr>
        <xdr:cNvPr id="317" name="n_1mainValue【公営住宅】&#10;有形固定資産減価償却率">
          <a:extLst>
            <a:ext uri="{FF2B5EF4-FFF2-40B4-BE49-F238E27FC236}">
              <a16:creationId xmlns:a16="http://schemas.microsoft.com/office/drawing/2014/main" id="{467069FC-CF6F-4262-AD6E-ADC5DCA26669}"/>
            </a:ext>
          </a:extLst>
        </xdr:cNvPr>
        <xdr:cNvSpPr txBox="1"/>
      </xdr:nvSpPr>
      <xdr:spPr>
        <a:xfrm>
          <a:off x="3582044" y="1463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52269</xdr:rowOff>
    </xdr:from>
    <xdr:ext cx="405111" cy="259045"/>
    <xdr:sp macro="" textlink="">
      <xdr:nvSpPr>
        <xdr:cNvPr id="318" name="n_2mainValue【公営住宅】&#10;有形固定資産減価償却率">
          <a:extLst>
            <a:ext uri="{FF2B5EF4-FFF2-40B4-BE49-F238E27FC236}">
              <a16:creationId xmlns:a16="http://schemas.microsoft.com/office/drawing/2014/main" id="{AF238D0D-2913-4424-AA99-60A4E92021C9}"/>
            </a:ext>
          </a:extLst>
        </xdr:cNvPr>
        <xdr:cNvSpPr txBox="1"/>
      </xdr:nvSpPr>
      <xdr:spPr>
        <a:xfrm>
          <a:off x="2705744" y="1462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26143</xdr:rowOff>
    </xdr:from>
    <xdr:ext cx="405111" cy="259045"/>
    <xdr:sp macro="" textlink="">
      <xdr:nvSpPr>
        <xdr:cNvPr id="319" name="n_3mainValue【公営住宅】&#10;有形固定資産減価償却率">
          <a:extLst>
            <a:ext uri="{FF2B5EF4-FFF2-40B4-BE49-F238E27FC236}">
              <a16:creationId xmlns:a16="http://schemas.microsoft.com/office/drawing/2014/main" id="{A3E7A77A-8B03-401C-A2A7-CD2FC5A7D008}"/>
            </a:ext>
          </a:extLst>
        </xdr:cNvPr>
        <xdr:cNvSpPr txBox="1"/>
      </xdr:nvSpPr>
      <xdr:spPr>
        <a:xfrm>
          <a:off x="1816744" y="1459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35214</xdr:rowOff>
    </xdr:from>
    <xdr:ext cx="405111" cy="259045"/>
    <xdr:sp macro="" textlink="">
      <xdr:nvSpPr>
        <xdr:cNvPr id="320" name="n_4mainValue【公営住宅】&#10;有形固定資産減価償却率">
          <a:extLst>
            <a:ext uri="{FF2B5EF4-FFF2-40B4-BE49-F238E27FC236}">
              <a16:creationId xmlns:a16="http://schemas.microsoft.com/office/drawing/2014/main" id="{F30C6C6E-5C83-44FA-BFBD-8FE1D05D9152}"/>
            </a:ext>
          </a:extLst>
        </xdr:cNvPr>
        <xdr:cNvSpPr txBox="1"/>
      </xdr:nvSpPr>
      <xdr:spPr>
        <a:xfrm>
          <a:off x="927744" y="14265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2C71D197-B2AD-4B28-932E-D161DEBE27B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AD76E02B-3360-4C6F-A78B-AEAF85E6E71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DCBA9357-F792-4A5D-B8C9-58A2324DC86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A6D30DE2-947E-4D27-B9D0-23DE3ABDD97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480CCB83-1A91-464D-B7F8-72354941FA4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243A5827-BAA2-48AE-99D6-94E41350AEB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4454A387-E810-4596-812F-738C0F71D5E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22B250AC-3841-4708-9485-5FBB2163E0C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BE8668A1-E68E-407D-95EB-1B50B734EAD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5D83C8C2-E73A-4B7E-9589-6E9054D1D0D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id="{3EDA5AB9-0F71-46EA-8335-8D0B03B183D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id="{39DF0113-7AD8-4AED-B62D-B80213CBE30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id="{832D2089-0EC7-465C-8078-5AE37CCE86D5}"/>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a16="http://schemas.microsoft.com/office/drawing/2014/main" id="{3E18EBFB-3E05-412D-9858-9DDC2DD8AC52}"/>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id="{17D70B87-55D1-4DE2-8ABF-16D1D7F4F75B}"/>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a16="http://schemas.microsoft.com/office/drawing/2014/main" id="{6A9A4436-DA77-4621-BB0D-107E00B2146F}"/>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id="{3F617D07-5666-4CB6-B345-A2D1036CD40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a16="http://schemas.microsoft.com/office/drawing/2014/main" id="{ED9D532F-6ED7-4853-A907-2BDBEA62D2E4}"/>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6E74FCF9-C897-423C-B287-F45A3F61EEE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97816292-84CE-44CC-A011-2C9E95FA3FB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4D49C673-F7D8-458E-88A6-DFA328AC61A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42" name="直線コネクタ 341">
          <a:extLst>
            <a:ext uri="{FF2B5EF4-FFF2-40B4-BE49-F238E27FC236}">
              <a16:creationId xmlns:a16="http://schemas.microsoft.com/office/drawing/2014/main" id="{BCB7B592-368F-43CA-9E2A-631A3987ACB0}"/>
            </a:ext>
          </a:extLst>
        </xdr:cNvPr>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43" name="【公営住宅】&#10;一人当たり面積最小値テキスト">
          <a:extLst>
            <a:ext uri="{FF2B5EF4-FFF2-40B4-BE49-F238E27FC236}">
              <a16:creationId xmlns:a16="http://schemas.microsoft.com/office/drawing/2014/main" id="{14D0B800-3C03-4563-A115-D817A7628629}"/>
            </a:ext>
          </a:extLst>
        </xdr:cNvPr>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44" name="直線コネクタ 343">
          <a:extLst>
            <a:ext uri="{FF2B5EF4-FFF2-40B4-BE49-F238E27FC236}">
              <a16:creationId xmlns:a16="http://schemas.microsoft.com/office/drawing/2014/main" id="{5A597263-3FBD-4544-BE73-BEDF91BC0A9E}"/>
            </a:ext>
          </a:extLst>
        </xdr:cNvPr>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45" name="【公営住宅】&#10;一人当たり面積最大値テキスト">
          <a:extLst>
            <a:ext uri="{FF2B5EF4-FFF2-40B4-BE49-F238E27FC236}">
              <a16:creationId xmlns:a16="http://schemas.microsoft.com/office/drawing/2014/main" id="{72EB09AB-B05D-41D3-A313-6D16F88E351B}"/>
            </a:ext>
          </a:extLst>
        </xdr:cNvPr>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46" name="直線コネクタ 345">
          <a:extLst>
            <a:ext uri="{FF2B5EF4-FFF2-40B4-BE49-F238E27FC236}">
              <a16:creationId xmlns:a16="http://schemas.microsoft.com/office/drawing/2014/main" id="{60B60E76-CFC1-4E52-8491-9E43A256103F}"/>
            </a:ext>
          </a:extLst>
        </xdr:cNvPr>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55339</xdr:rowOff>
    </xdr:from>
    <xdr:ext cx="469744" cy="259045"/>
    <xdr:sp macro="" textlink="">
      <xdr:nvSpPr>
        <xdr:cNvPr id="347" name="【公営住宅】&#10;一人当たり面積平均値テキスト">
          <a:extLst>
            <a:ext uri="{FF2B5EF4-FFF2-40B4-BE49-F238E27FC236}">
              <a16:creationId xmlns:a16="http://schemas.microsoft.com/office/drawing/2014/main" id="{8C51F45F-CF38-4905-94E5-25CCD79722C2}"/>
            </a:ext>
          </a:extLst>
        </xdr:cNvPr>
        <xdr:cNvSpPr txBox="1"/>
      </xdr:nvSpPr>
      <xdr:spPr>
        <a:xfrm>
          <a:off x="10515600" y="14628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48" name="フローチャート: 判断 347">
          <a:extLst>
            <a:ext uri="{FF2B5EF4-FFF2-40B4-BE49-F238E27FC236}">
              <a16:creationId xmlns:a16="http://schemas.microsoft.com/office/drawing/2014/main" id="{722B4ADE-17F9-4D51-9EE2-12E66A48D872}"/>
            </a:ext>
          </a:extLst>
        </xdr:cNvPr>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349" name="フローチャート: 判断 348">
          <a:extLst>
            <a:ext uri="{FF2B5EF4-FFF2-40B4-BE49-F238E27FC236}">
              <a16:creationId xmlns:a16="http://schemas.microsoft.com/office/drawing/2014/main" id="{488E8240-D845-4277-85BD-FAD1323518C8}"/>
            </a:ext>
          </a:extLst>
        </xdr:cNvPr>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50" name="フローチャート: 判断 349">
          <a:extLst>
            <a:ext uri="{FF2B5EF4-FFF2-40B4-BE49-F238E27FC236}">
              <a16:creationId xmlns:a16="http://schemas.microsoft.com/office/drawing/2014/main" id="{50AE32EC-B65A-4B57-9123-A03F1250ABAD}"/>
            </a:ext>
          </a:extLst>
        </xdr:cNvPr>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51" name="フローチャート: 判断 350">
          <a:extLst>
            <a:ext uri="{FF2B5EF4-FFF2-40B4-BE49-F238E27FC236}">
              <a16:creationId xmlns:a16="http://schemas.microsoft.com/office/drawing/2014/main" id="{7AC3B87C-15B9-40F3-B5E7-CF0588B7D26D}"/>
            </a:ext>
          </a:extLst>
        </xdr:cNvPr>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52" name="フローチャート: 判断 351">
          <a:extLst>
            <a:ext uri="{FF2B5EF4-FFF2-40B4-BE49-F238E27FC236}">
              <a16:creationId xmlns:a16="http://schemas.microsoft.com/office/drawing/2014/main" id="{3981B399-9236-4B25-8790-1E1C42A7C374}"/>
            </a:ext>
          </a:extLst>
        </xdr:cNvPr>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C403CA17-C954-4475-BBED-261F3127DA5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20A2DFAA-BC61-412A-832F-1E5E2B2A591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74F1F7EA-BEFF-4E1A-A021-324310D2B3F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7FEBE09-CAFA-4E66-BC12-748FC91C08D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94277F5-DEDB-43BC-A168-7FA0351EAE1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54829</xdr:rowOff>
    </xdr:from>
    <xdr:to>
      <xdr:col>55</xdr:col>
      <xdr:colOff>50800</xdr:colOff>
      <xdr:row>85</xdr:row>
      <xdr:rowOff>156429</xdr:rowOff>
    </xdr:to>
    <xdr:sp macro="" textlink="">
      <xdr:nvSpPr>
        <xdr:cNvPr id="358" name="楕円 357">
          <a:extLst>
            <a:ext uri="{FF2B5EF4-FFF2-40B4-BE49-F238E27FC236}">
              <a16:creationId xmlns:a16="http://schemas.microsoft.com/office/drawing/2014/main" id="{047717C1-CC7F-415A-AD3A-8D8698ADB54A}"/>
            </a:ext>
          </a:extLst>
        </xdr:cNvPr>
        <xdr:cNvSpPr/>
      </xdr:nvSpPr>
      <xdr:spPr>
        <a:xfrm>
          <a:off x="10426700" y="1462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14206</xdr:rowOff>
    </xdr:from>
    <xdr:ext cx="469744" cy="259045"/>
    <xdr:sp macro="" textlink="">
      <xdr:nvSpPr>
        <xdr:cNvPr id="359" name="【公営住宅】&#10;一人当たり面積該当値テキスト">
          <a:extLst>
            <a:ext uri="{FF2B5EF4-FFF2-40B4-BE49-F238E27FC236}">
              <a16:creationId xmlns:a16="http://schemas.microsoft.com/office/drawing/2014/main" id="{1F0CA474-6517-4165-887C-4321188115FA}"/>
            </a:ext>
          </a:extLst>
        </xdr:cNvPr>
        <xdr:cNvSpPr txBox="1"/>
      </xdr:nvSpPr>
      <xdr:spPr>
        <a:xfrm>
          <a:off x="10515600" y="1441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57161</xdr:rowOff>
    </xdr:from>
    <xdr:to>
      <xdr:col>50</xdr:col>
      <xdr:colOff>165100</xdr:colOff>
      <xdr:row>85</xdr:row>
      <xdr:rowOff>158761</xdr:rowOff>
    </xdr:to>
    <xdr:sp macro="" textlink="">
      <xdr:nvSpPr>
        <xdr:cNvPr id="360" name="楕円 359">
          <a:extLst>
            <a:ext uri="{FF2B5EF4-FFF2-40B4-BE49-F238E27FC236}">
              <a16:creationId xmlns:a16="http://schemas.microsoft.com/office/drawing/2014/main" id="{6CA0BE40-6C69-43E3-B06C-6FFDB087388D}"/>
            </a:ext>
          </a:extLst>
        </xdr:cNvPr>
        <xdr:cNvSpPr/>
      </xdr:nvSpPr>
      <xdr:spPr>
        <a:xfrm>
          <a:off x="9588500" y="1463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105629</xdr:rowOff>
    </xdr:from>
    <xdr:to>
      <xdr:col>55</xdr:col>
      <xdr:colOff>0</xdr:colOff>
      <xdr:row>85</xdr:row>
      <xdr:rowOff>107961</xdr:rowOff>
    </xdr:to>
    <xdr:cxnSp macro="">
      <xdr:nvCxnSpPr>
        <xdr:cNvPr id="361" name="直線コネクタ 360">
          <a:extLst>
            <a:ext uri="{FF2B5EF4-FFF2-40B4-BE49-F238E27FC236}">
              <a16:creationId xmlns:a16="http://schemas.microsoft.com/office/drawing/2014/main" id="{B65CDD2D-512D-4B52-B4A3-08F407CB6BFF}"/>
            </a:ext>
          </a:extLst>
        </xdr:cNvPr>
        <xdr:cNvCxnSpPr/>
      </xdr:nvCxnSpPr>
      <xdr:spPr>
        <a:xfrm flipV="1">
          <a:off x="9639300" y="14678879"/>
          <a:ext cx="8382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58714</xdr:rowOff>
    </xdr:from>
    <xdr:to>
      <xdr:col>46</xdr:col>
      <xdr:colOff>38100</xdr:colOff>
      <xdr:row>85</xdr:row>
      <xdr:rowOff>160314</xdr:rowOff>
    </xdr:to>
    <xdr:sp macro="" textlink="">
      <xdr:nvSpPr>
        <xdr:cNvPr id="362" name="楕円 361">
          <a:extLst>
            <a:ext uri="{FF2B5EF4-FFF2-40B4-BE49-F238E27FC236}">
              <a16:creationId xmlns:a16="http://schemas.microsoft.com/office/drawing/2014/main" id="{8F4DF980-436A-4D9B-8ECD-12BFF22D0D63}"/>
            </a:ext>
          </a:extLst>
        </xdr:cNvPr>
        <xdr:cNvSpPr/>
      </xdr:nvSpPr>
      <xdr:spPr>
        <a:xfrm>
          <a:off x="8699500" y="1463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107961</xdr:rowOff>
    </xdr:from>
    <xdr:to>
      <xdr:col>50</xdr:col>
      <xdr:colOff>114300</xdr:colOff>
      <xdr:row>85</xdr:row>
      <xdr:rowOff>109514</xdr:rowOff>
    </xdr:to>
    <xdr:cxnSp macro="">
      <xdr:nvCxnSpPr>
        <xdr:cNvPr id="363" name="直線コネクタ 362">
          <a:extLst>
            <a:ext uri="{FF2B5EF4-FFF2-40B4-BE49-F238E27FC236}">
              <a16:creationId xmlns:a16="http://schemas.microsoft.com/office/drawing/2014/main" id="{BF9BDA1A-317B-4BAF-B095-FC2BA0C453ED}"/>
            </a:ext>
          </a:extLst>
        </xdr:cNvPr>
        <xdr:cNvCxnSpPr/>
      </xdr:nvCxnSpPr>
      <xdr:spPr>
        <a:xfrm flipV="1">
          <a:off x="8750300" y="14681211"/>
          <a:ext cx="889000" cy="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59767</xdr:rowOff>
    </xdr:from>
    <xdr:to>
      <xdr:col>41</xdr:col>
      <xdr:colOff>101600</xdr:colOff>
      <xdr:row>85</xdr:row>
      <xdr:rowOff>161367</xdr:rowOff>
    </xdr:to>
    <xdr:sp macro="" textlink="">
      <xdr:nvSpPr>
        <xdr:cNvPr id="364" name="楕円 363">
          <a:extLst>
            <a:ext uri="{FF2B5EF4-FFF2-40B4-BE49-F238E27FC236}">
              <a16:creationId xmlns:a16="http://schemas.microsoft.com/office/drawing/2014/main" id="{B1BA5719-4186-47D0-B58C-DCBFBBB2523A}"/>
            </a:ext>
          </a:extLst>
        </xdr:cNvPr>
        <xdr:cNvSpPr/>
      </xdr:nvSpPr>
      <xdr:spPr>
        <a:xfrm>
          <a:off x="7810500" y="1463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109514</xdr:rowOff>
    </xdr:from>
    <xdr:to>
      <xdr:col>45</xdr:col>
      <xdr:colOff>177800</xdr:colOff>
      <xdr:row>85</xdr:row>
      <xdr:rowOff>110567</xdr:rowOff>
    </xdr:to>
    <xdr:cxnSp macro="">
      <xdr:nvCxnSpPr>
        <xdr:cNvPr id="365" name="直線コネクタ 364">
          <a:extLst>
            <a:ext uri="{FF2B5EF4-FFF2-40B4-BE49-F238E27FC236}">
              <a16:creationId xmlns:a16="http://schemas.microsoft.com/office/drawing/2014/main" id="{15289329-C73E-4FF6-B2BC-B1E8F069C810}"/>
            </a:ext>
          </a:extLst>
        </xdr:cNvPr>
        <xdr:cNvCxnSpPr/>
      </xdr:nvCxnSpPr>
      <xdr:spPr>
        <a:xfrm flipV="1">
          <a:off x="7861300" y="14682764"/>
          <a:ext cx="889000" cy="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59080</xdr:rowOff>
    </xdr:from>
    <xdr:to>
      <xdr:col>36</xdr:col>
      <xdr:colOff>165100</xdr:colOff>
      <xdr:row>85</xdr:row>
      <xdr:rowOff>160680</xdr:rowOff>
    </xdr:to>
    <xdr:sp macro="" textlink="">
      <xdr:nvSpPr>
        <xdr:cNvPr id="366" name="楕円 365">
          <a:extLst>
            <a:ext uri="{FF2B5EF4-FFF2-40B4-BE49-F238E27FC236}">
              <a16:creationId xmlns:a16="http://schemas.microsoft.com/office/drawing/2014/main" id="{E49E2827-6F12-442E-874E-A22CD8A1A2B5}"/>
            </a:ext>
          </a:extLst>
        </xdr:cNvPr>
        <xdr:cNvSpPr/>
      </xdr:nvSpPr>
      <xdr:spPr>
        <a:xfrm>
          <a:off x="6921500" y="1463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109880</xdr:rowOff>
    </xdr:from>
    <xdr:to>
      <xdr:col>41</xdr:col>
      <xdr:colOff>50800</xdr:colOff>
      <xdr:row>85</xdr:row>
      <xdr:rowOff>110567</xdr:rowOff>
    </xdr:to>
    <xdr:cxnSp macro="">
      <xdr:nvCxnSpPr>
        <xdr:cNvPr id="367" name="直線コネクタ 366">
          <a:extLst>
            <a:ext uri="{FF2B5EF4-FFF2-40B4-BE49-F238E27FC236}">
              <a16:creationId xmlns:a16="http://schemas.microsoft.com/office/drawing/2014/main" id="{DEB701AC-D456-4683-9E25-A6CBCFCD3657}"/>
            </a:ext>
          </a:extLst>
        </xdr:cNvPr>
        <xdr:cNvCxnSpPr/>
      </xdr:nvCxnSpPr>
      <xdr:spPr>
        <a:xfrm>
          <a:off x="6972300" y="14683130"/>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18533</xdr:rowOff>
    </xdr:from>
    <xdr:ext cx="469744" cy="259045"/>
    <xdr:sp macro="" textlink="">
      <xdr:nvSpPr>
        <xdr:cNvPr id="368" name="n_1aveValue【公営住宅】&#10;一人当たり面積">
          <a:extLst>
            <a:ext uri="{FF2B5EF4-FFF2-40B4-BE49-F238E27FC236}">
              <a16:creationId xmlns:a16="http://schemas.microsoft.com/office/drawing/2014/main" id="{0175C681-EADE-4FFD-A8B8-D7AA70EAD4D4}"/>
            </a:ext>
          </a:extLst>
        </xdr:cNvPr>
        <xdr:cNvSpPr txBox="1"/>
      </xdr:nvSpPr>
      <xdr:spPr>
        <a:xfrm>
          <a:off x="9391727" y="1476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19220</xdr:rowOff>
    </xdr:from>
    <xdr:ext cx="469744" cy="259045"/>
    <xdr:sp macro="" textlink="">
      <xdr:nvSpPr>
        <xdr:cNvPr id="369" name="n_2aveValue【公営住宅】&#10;一人当たり面積">
          <a:extLst>
            <a:ext uri="{FF2B5EF4-FFF2-40B4-BE49-F238E27FC236}">
              <a16:creationId xmlns:a16="http://schemas.microsoft.com/office/drawing/2014/main" id="{BD05012F-3579-44A3-B09A-6B9ECF6BDD2B}"/>
            </a:ext>
          </a:extLst>
        </xdr:cNvPr>
        <xdr:cNvSpPr txBox="1"/>
      </xdr:nvSpPr>
      <xdr:spPr>
        <a:xfrm>
          <a:off x="8515427" y="1476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19082</xdr:rowOff>
    </xdr:from>
    <xdr:ext cx="469744" cy="259045"/>
    <xdr:sp macro="" textlink="">
      <xdr:nvSpPr>
        <xdr:cNvPr id="370" name="n_3aveValue【公営住宅】&#10;一人当たり面積">
          <a:extLst>
            <a:ext uri="{FF2B5EF4-FFF2-40B4-BE49-F238E27FC236}">
              <a16:creationId xmlns:a16="http://schemas.microsoft.com/office/drawing/2014/main" id="{6EC24FEF-05EE-445F-A706-629995498F05}"/>
            </a:ext>
          </a:extLst>
        </xdr:cNvPr>
        <xdr:cNvSpPr txBox="1"/>
      </xdr:nvSpPr>
      <xdr:spPr>
        <a:xfrm>
          <a:off x="7626427" y="1476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16933</xdr:rowOff>
    </xdr:from>
    <xdr:ext cx="469744" cy="259045"/>
    <xdr:sp macro="" textlink="">
      <xdr:nvSpPr>
        <xdr:cNvPr id="371" name="n_4aveValue【公営住宅】&#10;一人当たり面積">
          <a:extLst>
            <a:ext uri="{FF2B5EF4-FFF2-40B4-BE49-F238E27FC236}">
              <a16:creationId xmlns:a16="http://schemas.microsoft.com/office/drawing/2014/main" id="{485907AB-DCCA-4C96-8FE1-CEA321468443}"/>
            </a:ext>
          </a:extLst>
        </xdr:cNvPr>
        <xdr:cNvSpPr txBox="1"/>
      </xdr:nvSpPr>
      <xdr:spPr>
        <a:xfrm>
          <a:off x="6737427" y="1476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3838</xdr:rowOff>
    </xdr:from>
    <xdr:ext cx="469744" cy="259045"/>
    <xdr:sp macro="" textlink="">
      <xdr:nvSpPr>
        <xdr:cNvPr id="372" name="n_1mainValue【公営住宅】&#10;一人当たり面積">
          <a:extLst>
            <a:ext uri="{FF2B5EF4-FFF2-40B4-BE49-F238E27FC236}">
              <a16:creationId xmlns:a16="http://schemas.microsoft.com/office/drawing/2014/main" id="{3BE28059-6C28-4C52-BF3F-ABE112A2866E}"/>
            </a:ext>
          </a:extLst>
        </xdr:cNvPr>
        <xdr:cNvSpPr txBox="1"/>
      </xdr:nvSpPr>
      <xdr:spPr>
        <a:xfrm>
          <a:off x="9391727" y="1440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5391</xdr:rowOff>
    </xdr:from>
    <xdr:ext cx="469744" cy="259045"/>
    <xdr:sp macro="" textlink="">
      <xdr:nvSpPr>
        <xdr:cNvPr id="373" name="n_2mainValue【公営住宅】&#10;一人当たり面積">
          <a:extLst>
            <a:ext uri="{FF2B5EF4-FFF2-40B4-BE49-F238E27FC236}">
              <a16:creationId xmlns:a16="http://schemas.microsoft.com/office/drawing/2014/main" id="{BAA1B598-E908-4B6D-A532-2A3104F814E0}"/>
            </a:ext>
          </a:extLst>
        </xdr:cNvPr>
        <xdr:cNvSpPr txBox="1"/>
      </xdr:nvSpPr>
      <xdr:spPr>
        <a:xfrm>
          <a:off x="8515427" y="144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6444</xdr:rowOff>
    </xdr:from>
    <xdr:ext cx="469744" cy="259045"/>
    <xdr:sp macro="" textlink="">
      <xdr:nvSpPr>
        <xdr:cNvPr id="374" name="n_3mainValue【公営住宅】&#10;一人当たり面積">
          <a:extLst>
            <a:ext uri="{FF2B5EF4-FFF2-40B4-BE49-F238E27FC236}">
              <a16:creationId xmlns:a16="http://schemas.microsoft.com/office/drawing/2014/main" id="{736AB2B0-E18D-4622-BCCF-C03C2F135092}"/>
            </a:ext>
          </a:extLst>
        </xdr:cNvPr>
        <xdr:cNvSpPr txBox="1"/>
      </xdr:nvSpPr>
      <xdr:spPr>
        <a:xfrm>
          <a:off x="7626427" y="14408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5757</xdr:rowOff>
    </xdr:from>
    <xdr:ext cx="469744" cy="259045"/>
    <xdr:sp macro="" textlink="">
      <xdr:nvSpPr>
        <xdr:cNvPr id="375" name="n_4mainValue【公営住宅】&#10;一人当たり面積">
          <a:extLst>
            <a:ext uri="{FF2B5EF4-FFF2-40B4-BE49-F238E27FC236}">
              <a16:creationId xmlns:a16="http://schemas.microsoft.com/office/drawing/2014/main" id="{83B00BF9-3FEE-465D-B289-7DD07F63C7B6}"/>
            </a:ext>
          </a:extLst>
        </xdr:cNvPr>
        <xdr:cNvSpPr txBox="1"/>
      </xdr:nvSpPr>
      <xdr:spPr>
        <a:xfrm>
          <a:off x="6737427" y="144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8CEDF776-99A5-443E-B93D-792BA6FBBA2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2E4B8E19-F5FF-45BB-88F8-8CDBDCED531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A13A8583-1928-4E0A-B77D-5D694519E39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A1729642-095D-4F7E-AC16-5660B7F765B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22768B97-D4CC-4986-AFE0-042EEDB5BD8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FC3DC2E7-3834-4335-9147-69834FD105B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F0ACF259-1AC6-43AD-8323-3A0365FA1AE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7BDE18A1-E70D-44AA-9F79-BFA755360A1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271820E3-0E0E-49FC-BA4E-56D76EBA3C0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89348CF4-02B8-4CBC-B995-2DA91C068F2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07A093BD-96F0-4399-8A31-6C8F6C9189E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6A474105-F7E7-4F1F-9488-5ED3486B4F1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0B6E0DED-E0D4-47C1-A81B-738554D1D9F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5A0C0CF3-94C4-40CD-93AB-B54C6F7C01B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CF48DB3C-1CF5-4026-ADF7-5AC15299327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1F86EB7D-4102-40FF-84AE-87A251B8964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43B6DA50-4765-4125-9BA7-4A9B2E4B0C5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3CF6572B-ED86-4075-8E08-9C0952B5E02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1F402545-E4C2-4BF4-8A02-35A30150242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1F1CDB62-72F1-4EB2-B5F6-028E923804C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661330CE-E12C-4821-9F5A-09AC21145BA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400BABFD-4D84-49D7-ABD5-26D0647168D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CF3CE9B5-0698-4364-83A6-CE60BF9D681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CB303239-EF89-45B7-B48C-A07D984BDED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28A031E7-2A88-4210-A6FF-C5CB78648C4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D0BA891D-4ABD-415A-8741-E7273EE8F3C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BF233EF2-97BC-4B4A-B51E-64F3D688F6F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a:extLst>
            <a:ext uri="{FF2B5EF4-FFF2-40B4-BE49-F238E27FC236}">
              <a16:creationId xmlns:a16="http://schemas.microsoft.com/office/drawing/2014/main" id="{BE437176-BCE1-4BDE-B56F-C7EC825D072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id="{AD600D75-20CB-4D60-A705-67D9665AC80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a:extLst>
            <a:ext uri="{FF2B5EF4-FFF2-40B4-BE49-F238E27FC236}">
              <a16:creationId xmlns:a16="http://schemas.microsoft.com/office/drawing/2014/main" id="{CFE7ACA3-C952-40F4-8AB2-9ECF23595D2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a:extLst>
            <a:ext uri="{FF2B5EF4-FFF2-40B4-BE49-F238E27FC236}">
              <a16:creationId xmlns:a16="http://schemas.microsoft.com/office/drawing/2014/main" id="{6111E0FC-AA74-46BD-A14E-50CFCE37BFB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a:extLst>
            <a:ext uri="{FF2B5EF4-FFF2-40B4-BE49-F238E27FC236}">
              <a16:creationId xmlns:a16="http://schemas.microsoft.com/office/drawing/2014/main" id="{2FB4D4CB-C0A9-49F6-BC69-4C364A45D10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a:extLst>
            <a:ext uri="{FF2B5EF4-FFF2-40B4-BE49-F238E27FC236}">
              <a16:creationId xmlns:a16="http://schemas.microsoft.com/office/drawing/2014/main" id="{6986E481-EBF9-4450-BC85-6C5B47F59B6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a:extLst>
            <a:ext uri="{FF2B5EF4-FFF2-40B4-BE49-F238E27FC236}">
              <a16:creationId xmlns:a16="http://schemas.microsoft.com/office/drawing/2014/main" id="{938ACAA1-068B-4920-AB09-531CE7EA975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a:extLst>
            <a:ext uri="{FF2B5EF4-FFF2-40B4-BE49-F238E27FC236}">
              <a16:creationId xmlns:a16="http://schemas.microsoft.com/office/drawing/2014/main" id="{2032D976-B133-4122-8E26-59FDA3F53F1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a:extLst>
            <a:ext uri="{FF2B5EF4-FFF2-40B4-BE49-F238E27FC236}">
              <a16:creationId xmlns:a16="http://schemas.microsoft.com/office/drawing/2014/main" id="{2AD47292-BE23-4211-A55E-F34C1A9CCCB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a:extLst>
            <a:ext uri="{FF2B5EF4-FFF2-40B4-BE49-F238E27FC236}">
              <a16:creationId xmlns:a16="http://schemas.microsoft.com/office/drawing/2014/main" id="{F709E0DF-3DB5-48BA-BB4C-2E9B3C3E2BA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a:extLst>
            <a:ext uri="{FF2B5EF4-FFF2-40B4-BE49-F238E27FC236}">
              <a16:creationId xmlns:a16="http://schemas.microsoft.com/office/drawing/2014/main" id="{C4F94062-D738-4699-985C-D52E06AF16D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a:extLst>
            <a:ext uri="{FF2B5EF4-FFF2-40B4-BE49-F238E27FC236}">
              <a16:creationId xmlns:a16="http://schemas.microsoft.com/office/drawing/2014/main" id="{2EE28500-CB67-4D2B-94E5-25DC5A93B79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F80A1BE8-A4A0-4AB4-9EBC-1E0A46D4E3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E0538FB8-1BDB-4A41-A785-0BB19573E9A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417" name="直線コネクタ 416">
          <a:extLst>
            <a:ext uri="{FF2B5EF4-FFF2-40B4-BE49-F238E27FC236}">
              <a16:creationId xmlns:a16="http://schemas.microsoft.com/office/drawing/2014/main" id="{4C5BB54B-FB01-4852-B2BD-2E0AC1E7DFAA}"/>
            </a:ext>
          </a:extLst>
        </xdr:cNvPr>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15F94324-C973-4C3E-BC1B-6A84F20CB51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a:extLst>
            <a:ext uri="{FF2B5EF4-FFF2-40B4-BE49-F238E27FC236}">
              <a16:creationId xmlns:a16="http://schemas.microsoft.com/office/drawing/2014/main" id="{19D67BDA-C194-4F0A-981D-5073C7532BA9}"/>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420" name="【認定こども園・幼稚園・保育所】&#10;有形固定資産減価償却率最大値テキスト">
          <a:extLst>
            <a:ext uri="{FF2B5EF4-FFF2-40B4-BE49-F238E27FC236}">
              <a16:creationId xmlns:a16="http://schemas.microsoft.com/office/drawing/2014/main" id="{193DA8DD-2888-4CF8-BCB0-5E2A04B78A84}"/>
            </a:ext>
          </a:extLst>
        </xdr:cNvPr>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1" name="直線コネクタ 420">
          <a:extLst>
            <a:ext uri="{FF2B5EF4-FFF2-40B4-BE49-F238E27FC236}">
              <a16:creationId xmlns:a16="http://schemas.microsoft.com/office/drawing/2014/main" id="{E9F9A219-1B9B-44A5-A0FB-6D31CF86DABB}"/>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126292</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8B3ECFBB-5468-40C3-82AE-DFC1D498E42E}"/>
            </a:ext>
          </a:extLst>
        </xdr:cNvPr>
        <xdr:cNvSpPr txBox="1"/>
      </xdr:nvSpPr>
      <xdr:spPr>
        <a:xfrm>
          <a:off x="16357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23" name="フローチャート: 判断 422">
          <a:extLst>
            <a:ext uri="{FF2B5EF4-FFF2-40B4-BE49-F238E27FC236}">
              <a16:creationId xmlns:a16="http://schemas.microsoft.com/office/drawing/2014/main" id="{83B013E2-D5BA-47CB-8421-D96B61B9FC8C}"/>
            </a:ext>
          </a:extLst>
        </xdr:cNvPr>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424" name="フローチャート: 判断 423">
          <a:extLst>
            <a:ext uri="{FF2B5EF4-FFF2-40B4-BE49-F238E27FC236}">
              <a16:creationId xmlns:a16="http://schemas.microsoft.com/office/drawing/2014/main" id="{2665CB67-2A2A-4A80-B4D4-BD6D2D59315E}"/>
            </a:ext>
          </a:extLst>
        </xdr:cNvPr>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25" name="フローチャート: 判断 424">
          <a:extLst>
            <a:ext uri="{FF2B5EF4-FFF2-40B4-BE49-F238E27FC236}">
              <a16:creationId xmlns:a16="http://schemas.microsoft.com/office/drawing/2014/main" id="{58620348-8C13-4DF0-B029-86C59C70106A}"/>
            </a:ext>
          </a:extLst>
        </xdr:cNvPr>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426" name="フローチャート: 判断 425">
          <a:extLst>
            <a:ext uri="{FF2B5EF4-FFF2-40B4-BE49-F238E27FC236}">
              <a16:creationId xmlns:a16="http://schemas.microsoft.com/office/drawing/2014/main" id="{E58376AF-33EB-4966-81A0-0A16F34730C6}"/>
            </a:ext>
          </a:extLst>
        </xdr:cNvPr>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427" name="フローチャート: 判断 426">
          <a:extLst>
            <a:ext uri="{FF2B5EF4-FFF2-40B4-BE49-F238E27FC236}">
              <a16:creationId xmlns:a16="http://schemas.microsoft.com/office/drawing/2014/main" id="{263D41F1-0A7B-4C93-A501-FB5783133CBD}"/>
            </a:ext>
          </a:extLst>
        </xdr:cNvPr>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B6DCA186-9693-4E58-82AD-B6AD2172791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DB17E45B-B18F-4385-8F13-0D2554E77F4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3110C383-F75B-4B86-A3A1-B3A25C284B7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DBD49FEE-EC57-492C-A567-D1CB814E75E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356DD47C-6538-4CE5-848C-E00E6D49E06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85816</xdr:rowOff>
    </xdr:from>
    <xdr:to>
      <xdr:col>85</xdr:col>
      <xdr:colOff>177800</xdr:colOff>
      <xdr:row>37</xdr:row>
      <xdr:rowOff>15966</xdr:rowOff>
    </xdr:to>
    <xdr:sp macro="" textlink="">
      <xdr:nvSpPr>
        <xdr:cNvPr id="433" name="楕円 432">
          <a:extLst>
            <a:ext uri="{FF2B5EF4-FFF2-40B4-BE49-F238E27FC236}">
              <a16:creationId xmlns:a16="http://schemas.microsoft.com/office/drawing/2014/main" id="{44F1722C-AAC6-4A22-945B-BE60FA03082A}"/>
            </a:ext>
          </a:extLst>
        </xdr:cNvPr>
        <xdr:cNvSpPr/>
      </xdr:nvSpPr>
      <xdr:spPr>
        <a:xfrm>
          <a:off x="162687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108693</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C02819EA-2654-4D6E-A9DF-5BE7EABEA3EB}"/>
            </a:ext>
          </a:extLst>
        </xdr:cNvPr>
        <xdr:cNvSpPr txBox="1"/>
      </xdr:nvSpPr>
      <xdr:spPr>
        <a:xfrm>
          <a:off x="16357600" y="610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49893</xdr:rowOff>
    </xdr:from>
    <xdr:to>
      <xdr:col>81</xdr:col>
      <xdr:colOff>101600</xdr:colOff>
      <xdr:row>36</xdr:row>
      <xdr:rowOff>151493</xdr:rowOff>
    </xdr:to>
    <xdr:sp macro="" textlink="">
      <xdr:nvSpPr>
        <xdr:cNvPr id="435" name="楕円 434">
          <a:extLst>
            <a:ext uri="{FF2B5EF4-FFF2-40B4-BE49-F238E27FC236}">
              <a16:creationId xmlns:a16="http://schemas.microsoft.com/office/drawing/2014/main" id="{E2170D43-9D1B-4006-92C8-057B7BA21F6E}"/>
            </a:ext>
          </a:extLst>
        </xdr:cNvPr>
        <xdr:cNvSpPr/>
      </xdr:nvSpPr>
      <xdr:spPr>
        <a:xfrm>
          <a:off x="154305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100693</xdr:rowOff>
    </xdr:from>
    <xdr:to>
      <xdr:col>85</xdr:col>
      <xdr:colOff>127000</xdr:colOff>
      <xdr:row>36</xdr:row>
      <xdr:rowOff>136616</xdr:rowOff>
    </xdr:to>
    <xdr:cxnSp macro="">
      <xdr:nvCxnSpPr>
        <xdr:cNvPr id="436" name="直線コネクタ 435">
          <a:extLst>
            <a:ext uri="{FF2B5EF4-FFF2-40B4-BE49-F238E27FC236}">
              <a16:creationId xmlns:a16="http://schemas.microsoft.com/office/drawing/2014/main" id="{3FE67338-7F25-473E-BB15-824FB995672E}"/>
            </a:ext>
          </a:extLst>
        </xdr:cNvPr>
        <xdr:cNvCxnSpPr/>
      </xdr:nvCxnSpPr>
      <xdr:spPr>
        <a:xfrm>
          <a:off x="15481300" y="627289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25400</xdr:rowOff>
    </xdr:from>
    <xdr:to>
      <xdr:col>76</xdr:col>
      <xdr:colOff>165100</xdr:colOff>
      <xdr:row>37</xdr:row>
      <xdr:rowOff>127000</xdr:rowOff>
    </xdr:to>
    <xdr:sp macro="" textlink="">
      <xdr:nvSpPr>
        <xdr:cNvPr id="437" name="楕円 436">
          <a:extLst>
            <a:ext uri="{FF2B5EF4-FFF2-40B4-BE49-F238E27FC236}">
              <a16:creationId xmlns:a16="http://schemas.microsoft.com/office/drawing/2014/main" id="{49F8CB43-B19B-4BBF-8C88-FE2F94A94CFB}"/>
            </a:ext>
          </a:extLst>
        </xdr:cNvPr>
        <xdr:cNvSpPr/>
      </xdr:nvSpPr>
      <xdr:spPr>
        <a:xfrm>
          <a:off x="14541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100693</xdr:rowOff>
    </xdr:from>
    <xdr:to>
      <xdr:col>81</xdr:col>
      <xdr:colOff>50800</xdr:colOff>
      <xdr:row>37</xdr:row>
      <xdr:rowOff>76200</xdr:rowOff>
    </xdr:to>
    <xdr:cxnSp macro="">
      <xdr:nvCxnSpPr>
        <xdr:cNvPr id="438" name="直線コネクタ 437">
          <a:extLst>
            <a:ext uri="{FF2B5EF4-FFF2-40B4-BE49-F238E27FC236}">
              <a16:creationId xmlns:a16="http://schemas.microsoft.com/office/drawing/2014/main" id="{5F80349D-BB42-4982-B92E-E38F5DAAF350}"/>
            </a:ext>
          </a:extLst>
        </xdr:cNvPr>
        <xdr:cNvCxnSpPr/>
      </xdr:nvCxnSpPr>
      <xdr:spPr>
        <a:xfrm flipV="1">
          <a:off x="14592300" y="627289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170724</xdr:rowOff>
    </xdr:from>
    <xdr:to>
      <xdr:col>72</xdr:col>
      <xdr:colOff>38100</xdr:colOff>
      <xdr:row>37</xdr:row>
      <xdr:rowOff>100874</xdr:rowOff>
    </xdr:to>
    <xdr:sp macro="" textlink="">
      <xdr:nvSpPr>
        <xdr:cNvPr id="439" name="楕円 438">
          <a:extLst>
            <a:ext uri="{FF2B5EF4-FFF2-40B4-BE49-F238E27FC236}">
              <a16:creationId xmlns:a16="http://schemas.microsoft.com/office/drawing/2014/main" id="{050E9C6A-2F44-4C92-A05B-CBC7179AB1D0}"/>
            </a:ext>
          </a:extLst>
        </xdr:cNvPr>
        <xdr:cNvSpPr/>
      </xdr:nvSpPr>
      <xdr:spPr>
        <a:xfrm>
          <a:off x="13652500" y="63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50074</xdr:rowOff>
    </xdr:from>
    <xdr:to>
      <xdr:col>76</xdr:col>
      <xdr:colOff>114300</xdr:colOff>
      <xdr:row>37</xdr:row>
      <xdr:rowOff>76200</xdr:rowOff>
    </xdr:to>
    <xdr:cxnSp macro="">
      <xdr:nvCxnSpPr>
        <xdr:cNvPr id="440" name="直線コネクタ 439">
          <a:extLst>
            <a:ext uri="{FF2B5EF4-FFF2-40B4-BE49-F238E27FC236}">
              <a16:creationId xmlns:a16="http://schemas.microsoft.com/office/drawing/2014/main" id="{3B05DB52-26B0-46BC-83F4-627CAA9AD286}"/>
            </a:ext>
          </a:extLst>
        </xdr:cNvPr>
        <xdr:cNvCxnSpPr/>
      </xdr:nvCxnSpPr>
      <xdr:spPr>
        <a:xfrm>
          <a:off x="13703300" y="639372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151130</xdr:rowOff>
    </xdr:from>
    <xdr:to>
      <xdr:col>67</xdr:col>
      <xdr:colOff>101600</xdr:colOff>
      <xdr:row>37</xdr:row>
      <xdr:rowOff>81280</xdr:rowOff>
    </xdr:to>
    <xdr:sp macro="" textlink="">
      <xdr:nvSpPr>
        <xdr:cNvPr id="441" name="楕円 440">
          <a:extLst>
            <a:ext uri="{FF2B5EF4-FFF2-40B4-BE49-F238E27FC236}">
              <a16:creationId xmlns:a16="http://schemas.microsoft.com/office/drawing/2014/main" id="{0611AB8C-2169-4180-BA45-45562D54E754}"/>
            </a:ext>
          </a:extLst>
        </xdr:cNvPr>
        <xdr:cNvSpPr/>
      </xdr:nvSpPr>
      <xdr:spPr>
        <a:xfrm>
          <a:off x="12763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30480</xdr:rowOff>
    </xdr:from>
    <xdr:to>
      <xdr:col>71</xdr:col>
      <xdr:colOff>177800</xdr:colOff>
      <xdr:row>37</xdr:row>
      <xdr:rowOff>50074</xdr:rowOff>
    </xdr:to>
    <xdr:cxnSp macro="">
      <xdr:nvCxnSpPr>
        <xdr:cNvPr id="442" name="直線コネクタ 441">
          <a:extLst>
            <a:ext uri="{FF2B5EF4-FFF2-40B4-BE49-F238E27FC236}">
              <a16:creationId xmlns:a16="http://schemas.microsoft.com/office/drawing/2014/main" id="{2E7EFEB7-05F9-4AAE-860C-24F08549C55D}"/>
            </a:ext>
          </a:extLst>
        </xdr:cNvPr>
        <xdr:cNvCxnSpPr/>
      </xdr:nvCxnSpPr>
      <xdr:spPr>
        <a:xfrm>
          <a:off x="12814300" y="637413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29953</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32D06E92-8442-4C19-AFF5-C65D45590D77}"/>
            </a:ext>
          </a:extLst>
        </xdr:cNvPr>
        <xdr:cNvSpPr txBox="1"/>
      </xdr:nvSpPr>
      <xdr:spPr>
        <a:xfrm>
          <a:off x="152660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126292</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424D18D0-2778-4FC9-BC31-B0047B037F44}"/>
            </a:ext>
          </a:extLst>
        </xdr:cNvPr>
        <xdr:cNvSpPr txBox="1"/>
      </xdr:nvSpPr>
      <xdr:spPr>
        <a:xfrm>
          <a:off x="14389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132823</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2FF46C9B-D36C-4D9E-A721-F3AF3EF3F84F}"/>
            </a:ext>
          </a:extLst>
        </xdr:cNvPr>
        <xdr:cNvSpPr txBox="1"/>
      </xdr:nvSpPr>
      <xdr:spPr>
        <a:xfrm>
          <a:off x="13500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20155</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9B022D2A-D315-4159-B48E-CAB14ABDBC98}"/>
            </a:ext>
          </a:extLst>
        </xdr:cNvPr>
        <xdr:cNvSpPr txBox="1"/>
      </xdr:nvSpPr>
      <xdr:spPr>
        <a:xfrm>
          <a:off x="12611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168020</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8368CDCB-D737-4DFE-9502-6329C68705B9}"/>
            </a:ext>
          </a:extLst>
        </xdr:cNvPr>
        <xdr:cNvSpPr txBox="1"/>
      </xdr:nvSpPr>
      <xdr:spPr>
        <a:xfrm>
          <a:off x="152660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143527</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DFC0CB6C-D5FA-458C-AD99-7F2F134A72AD}"/>
            </a:ext>
          </a:extLst>
        </xdr:cNvPr>
        <xdr:cNvSpPr txBox="1"/>
      </xdr:nvSpPr>
      <xdr:spPr>
        <a:xfrm>
          <a:off x="14389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117401</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A8C089E7-F2DD-47D6-8CAA-AEB75592905B}"/>
            </a:ext>
          </a:extLst>
        </xdr:cNvPr>
        <xdr:cNvSpPr txBox="1"/>
      </xdr:nvSpPr>
      <xdr:spPr>
        <a:xfrm>
          <a:off x="135007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97807</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9AFE1709-7C0B-407D-A589-A4CB5908A8C3}"/>
            </a:ext>
          </a:extLst>
        </xdr:cNvPr>
        <xdr:cNvSpPr txBox="1"/>
      </xdr:nvSpPr>
      <xdr:spPr>
        <a:xfrm>
          <a:off x="12611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3EB7912E-836B-48B1-9A09-6C41DF2AA40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D467F833-09FC-4EC9-8D75-6FFF7BE358C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D22F0ED1-AC3B-436E-B88A-51034F01112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446E7132-0DA1-4F7B-9242-DC97D420E09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4D7CEFD9-9CDA-443C-8B68-A538964A66E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927BF5E9-A08D-47F8-8943-EF9A3F5EB32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40F153D4-5E9E-49F0-8E7A-8523014CDCA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91D51074-2947-423E-A51E-B51C64055D0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E949E9D3-8043-4A53-8F9C-3456C6849D9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2B8F2E17-90B9-472C-B5F7-70F54B448DD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a:extLst>
            <a:ext uri="{FF2B5EF4-FFF2-40B4-BE49-F238E27FC236}">
              <a16:creationId xmlns:a16="http://schemas.microsoft.com/office/drawing/2014/main" id="{F83BB474-E955-4716-8585-0BA8B5FDC688}"/>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a:extLst>
            <a:ext uri="{FF2B5EF4-FFF2-40B4-BE49-F238E27FC236}">
              <a16:creationId xmlns:a16="http://schemas.microsoft.com/office/drawing/2014/main" id="{2C2B23AC-500E-4951-8E52-666F91C5DA55}"/>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a:extLst>
            <a:ext uri="{FF2B5EF4-FFF2-40B4-BE49-F238E27FC236}">
              <a16:creationId xmlns:a16="http://schemas.microsoft.com/office/drawing/2014/main" id="{2D912273-6501-4457-B3F4-04956FB4A479}"/>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a:extLst>
            <a:ext uri="{FF2B5EF4-FFF2-40B4-BE49-F238E27FC236}">
              <a16:creationId xmlns:a16="http://schemas.microsoft.com/office/drawing/2014/main" id="{DEF833A4-4422-4289-B842-50308F67459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a:extLst>
            <a:ext uri="{FF2B5EF4-FFF2-40B4-BE49-F238E27FC236}">
              <a16:creationId xmlns:a16="http://schemas.microsoft.com/office/drawing/2014/main" id="{DF68A90F-A68C-4276-B54F-B097A3BEA62C}"/>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a:extLst>
            <a:ext uri="{FF2B5EF4-FFF2-40B4-BE49-F238E27FC236}">
              <a16:creationId xmlns:a16="http://schemas.microsoft.com/office/drawing/2014/main" id="{985C3687-568C-412B-BC6A-CAD3FD73A731}"/>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a:extLst>
            <a:ext uri="{FF2B5EF4-FFF2-40B4-BE49-F238E27FC236}">
              <a16:creationId xmlns:a16="http://schemas.microsoft.com/office/drawing/2014/main" id="{49212741-EA7F-45F6-8361-5FF94BC086F1}"/>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a:extLst>
            <a:ext uri="{FF2B5EF4-FFF2-40B4-BE49-F238E27FC236}">
              <a16:creationId xmlns:a16="http://schemas.microsoft.com/office/drawing/2014/main" id="{86294FF3-0170-4130-AC8E-D108225C3E2E}"/>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a:extLst>
            <a:ext uri="{FF2B5EF4-FFF2-40B4-BE49-F238E27FC236}">
              <a16:creationId xmlns:a16="http://schemas.microsoft.com/office/drawing/2014/main" id="{FACCD78E-332E-4CF2-AE8A-E0749E76B1F6}"/>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a:extLst>
            <a:ext uri="{FF2B5EF4-FFF2-40B4-BE49-F238E27FC236}">
              <a16:creationId xmlns:a16="http://schemas.microsoft.com/office/drawing/2014/main" id="{0A8498EB-F50A-4907-BAA3-CDFFD6617412}"/>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a:extLst>
            <a:ext uri="{FF2B5EF4-FFF2-40B4-BE49-F238E27FC236}">
              <a16:creationId xmlns:a16="http://schemas.microsoft.com/office/drawing/2014/main" id="{2CFF17FB-0FAE-4885-8403-73B8C082C78E}"/>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a:extLst>
            <a:ext uri="{FF2B5EF4-FFF2-40B4-BE49-F238E27FC236}">
              <a16:creationId xmlns:a16="http://schemas.microsoft.com/office/drawing/2014/main" id="{A0FA05B9-AFD0-40B8-9381-D7AD6052412F}"/>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6A6ADFBC-9246-4FAC-B7F6-68545CF3859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361058A9-01D6-4D54-9026-E05C2E2A3D6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DBC21CD6-DC01-436D-B86C-A7C07AE6957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476" name="直線コネクタ 475">
          <a:extLst>
            <a:ext uri="{FF2B5EF4-FFF2-40B4-BE49-F238E27FC236}">
              <a16:creationId xmlns:a16="http://schemas.microsoft.com/office/drawing/2014/main" id="{7A8F5236-6525-4AD2-9326-B794F5B5469B}"/>
            </a:ext>
          </a:extLst>
        </xdr:cNvPr>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B25E0299-6975-48F1-8C92-194AA30E4943}"/>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78" name="直線コネクタ 477">
          <a:extLst>
            <a:ext uri="{FF2B5EF4-FFF2-40B4-BE49-F238E27FC236}">
              <a16:creationId xmlns:a16="http://schemas.microsoft.com/office/drawing/2014/main" id="{F2B61477-D0E8-41C4-BD60-2A5863A6B5D6}"/>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A9735016-E950-4B6B-9E00-9D4877C7E17A}"/>
            </a:ext>
          </a:extLst>
        </xdr:cNvPr>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80" name="直線コネクタ 479">
          <a:extLst>
            <a:ext uri="{FF2B5EF4-FFF2-40B4-BE49-F238E27FC236}">
              <a16:creationId xmlns:a16="http://schemas.microsoft.com/office/drawing/2014/main" id="{62971AE5-F286-4970-A874-CDE05D39E96E}"/>
            </a:ext>
          </a:extLst>
        </xdr:cNvPr>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127924</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4A42D13C-F963-4F53-BA48-D8A012E4D838}"/>
            </a:ext>
          </a:extLst>
        </xdr:cNvPr>
        <xdr:cNvSpPr txBox="1"/>
      </xdr:nvSpPr>
      <xdr:spPr>
        <a:xfrm>
          <a:off x="22199600" y="6643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82" name="フローチャート: 判断 481">
          <a:extLst>
            <a:ext uri="{FF2B5EF4-FFF2-40B4-BE49-F238E27FC236}">
              <a16:creationId xmlns:a16="http://schemas.microsoft.com/office/drawing/2014/main" id="{88169733-94A1-4173-803D-D68016B8B968}"/>
            </a:ext>
          </a:extLst>
        </xdr:cNvPr>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483" name="フローチャート: 判断 482">
          <a:extLst>
            <a:ext uri="{FF2B5EF4-FFF2-40B4-BE49-F238E27FC236}">
              <a16:creationId xmlns:a16="http://schemas.microsoft.com/office/drawing/2014/main" id="{5361CF96-11B9-4E69-B1D6-B6828055FA77}"/>
            </a:ext>
          </a:extLst>
        </xdr:cNvPr>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484" name="フローチャート: 判断 483">
          <a:extLst>
            <a:ext uri="{FF2B5EF4-FFF2-40B4-BE49-F238E27FC236}">
              <a16:creationId xmlns:a16="http://schemas.microsoft.com/office/drawing/2014/main" id="{E5FB1ED3-28DB-434C-9E1C-0B25737E246C}"/>
            </a:ext>
          </a:extLst>
        </xdr:cNvPr>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485" name="フローチャート: 判断 484">
          <a:extLst>
            <a:ext uri="{FF2B5EF4-FFF2-40B4-BE49-F238E27FC236}">
              <a16:creationId xmlns:a16="http://schemas.microsoft.com/office/drawing/2014/main" id="{AD302FBA-7DA4-42F1-8B99-F55DE5ECF9F0}"/>
            </a:ext>
          </a:extLst>
        </xdr:cNvPr>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486" name="フローチャート: 判断 485">
          <a:extLst>
            <a:ext uri="{FF2B5EF4-FFF2-40B4-BE49-F238E27FC236}">
              <a16:creationId xmlns:a16="http://schemas.microsoft.com/office/drawing/2014/main" id="{0A18F42F-2EF9-4FCE-BDB5-7EEA4571ACF9}"/>
            </a:ext>
          </a:extLst>
        </xdr:cNvPr>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FA3F74A-68C5-438A-80E8-45E102B1E04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75913B0E-945C-422C-9660-5BA18BC4B7A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BB737D4C-81CF-4091-8C11-76BBE2F9682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C4CF5442-711E-4501-976E-FD2843718B7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9F44105-6C5F-4F71-94E5-08DAB369D00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97246</xdr:rowOff>
    </xdr:from>
    <xdr:to>
      <xdr:col>116</xdr:col>
      <xdr:colOff>114300</xdr:colOff>
      <xdr:row>36</xdr:row>
      <xdr:rowOff>27396</xdr:rowOff>
    </xdr:to>
    <xdr:sp macro="" textlink="">
      <xdr:nvSpPr>
        <xdr:cNvPr id="492" name="楕円 491">
          <a:extLst>
            <a:ext uri="{FF2B5EF4-FFF2-40B4-BE49-F238E27FC236}">
              <a16:creationId xmlns:a16="http://schemas.microsoft.com/office/drawing/2014/main" id="{8FB2E014-3190-4451-BE9C-75CA4F785224}"/>
            </a:ext>
          </a:extLst>
        </xdr:cNvPr>
        <xdr:cNvSpPr/>
      </xdr:nvSpPr>
      <xdr:spPr>
        <a:xfrm>
          <a:off x="22110700" y="60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120123</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374C783B-D08C-430F-8929-551AE19271F5}"/>
            </a:ext>
          </a:extLst>
        </xdr:cNvPr>
        <xdr:cNvSpPr txBox="1"/>
      </xdr:nvSpPr>
      <xdr:spPr>
        <a:xfrm>
          <a:off x="22199600" y="594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120106</xdr:rowOff>
    </xdr:from>
    <xdr:to>
      <xdr:col>112</xdr:col>
      <xdr:colOff>38100</xdr:colOff>
      <xdr:row>36</xdr:row>
      <xdr:rowOff>50256</xdr:rowOff>
    </xdr:to>
    <xdr:sp macro="" textlink="">
      <xdr:nvSpPr>
        <xdr:cNvPr id="494" name="楕円 493">
          <a:extLst>
            <a:ext uri="{FF2B5EF4-FFF2-40B4-BE49-F238E27FC236}">
              <a16:creationId xmlns:a16="http://schemas.microsoft.com/office/drawing/2014/main" id="{3F8DF333-03D5-4828-9A54-8BF31E56CEE1}"/>
            </a:ext>
          </a:extLst>
        </xdr:cNvPr>
        <xdr:cNvSpPr/>
      </xdr:nvSpPr>
      <xdr:spPr>
        <a:xfrm>
          <a:off x="21272500" y="612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148046</xdr:rowOff>
    </xdr:from>
    <xdr:to>
      <xdr:col>116</xdr:col>
      <xdr:colOff>63500</xdr:colOff>
      <xdr:row>35</xdr:row>
      <xdr:rowOff>170906</xdr:rowOff>
    </xdr:to>
    <xdr:cxnSp macro="">
      <xdr:nvCxnSpPr>
        <xdr:cNvPr id="495" name="直線コネクタ 494">
          <a:extLst>
            <a:ext uri="{FF2B5EF4-FFF2-40B4-BE49-F238E27FC236}">
              <a16:creationId xmlns:a16="http://schemas.microsoft.com/office/drawing/2014/main" id="{64DFB426-9E51-4B17-8EC9-F73FB38818E1}"/>
            </a:ext>
          </a:extLst>
        </xdr:cNvPr>
        <xdr:cNvCxnSpPr/>
      </xdr:nvCxnSpPr>
      <xdr:spPr>
        <a:xfrm flipV="1">
          <a:off x="21323300" y="61487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144599</xdr:rowOff>
    </xdr:from>
    <xdr:to>
      <xdr:col>107</xdr:col>
      <xdr:colOff>101600</xdr:colOff>
      <xdr:row>36</xdr:row>
      <xdr:rowOff>74749</xdr:rowOff>
    </xdr:to>
    <xdr:sp macro="" textlink="">
      <xdr:nvSpPr>
        <xdr:cNvPr id="496" name="楕円 495">
          <a:extLst>
            <a:ext uri="{FF2B5EF4-FFF2-40B4-BE49-F238E27FC236}">
              <a16:creationId xmlns:a16="http://schemas.microsoft.com/office/drawing/2014/main" id="{9145F510-702E-4014-BF92-A8F4102F3BD0}"/>
            </a:ext>
          </a:extLst>
        </xdr:cNvPr>
        <xdr:cNvSpPr/>
      </xdr:nvSpPr>
      <xdr:spPr>
        <a:xfrm>
          <a:off x="20383500" y="61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170906</xdr:rowOff>
    </xdr:from>
    <xdr:to>
      <xdr:col>111</xdr:col>
      <xdr:colOff>177800</xdr:colOff>
      <xdr:row>36</xdr:row>
      <xdr:rowOff>23949</xdr:rowOff>
    </xdr:to>
    <xdr:cxnSp macro="">
      <xdr:nvCxnSpPr>
        <xdr:cNvPr id="497" name="直線コネクタ 496">
          <a:extLst>
            <a:ext uri="{FF2B5EF4-FFF2-40B4-BE49-F238E27FC236}">
              <a16:creationId xmlns:a16="http://schemas.microsoft.com/office/drawing/2014/main" id="{ABCE0A0E-7B4E-4998-970A-18225406F455}"/>
            </a:ext>
          </a:extLst>
        </xdr:cNvPr>
        <xdr:cNvCxnSpPr/>
      </xdr:nvCxnSpPr>
      <xdr:spPr>
        <a:xfrm flipV="1">
          <a:off x="20434300" y="617165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167458</xdr:rowOff>
    </xdr:from>
    <xdr:to>
      <xdr:col>102</xdr:col>
      <xdr:colOff>165100</xdr:colOff>
      <xdr:row>36</xdr:row>
      <xdr:rowOff>97608</xdr:rowOff>
    </xdr:to>
    <xdr:sp macro="" textlink="">
      <xdr:nvSpPr>
        <xdr:cNvPr id="498" name="楕円 497">
          <a:extLst>
            <a:ext uri="{FF2B5EF4-FFF2-40B4-BE49-F238E27FC236}">
              <a16:creationId xmlns:a16="http://schemas.microsoft.com/office/drawing/2014/main" id="{671EF2E3-5972-4B0B-AD08-048C842C329C}"/>
            </a:ext>
          </a:extLst>
        </xdr:cNvPr>
        <xdr:cNvSpPr/>
      </xdr:nvSpPr>
      <xdr:spPr>
        <a:xfrm>
          <a:off x="194945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23949</xdr:rowOff>
    </xdr:from>
    <xdr:to>
      <xdr:col>107</xdr:col>
      <xdr:colOff>50800</xdr:colOff>
      <xdr:row>36</xdr:row>
      <xdr:rowOff>46808</xdr:rowOff>
    </xdr:to>
    <xdr:cxnSp macro="">
      <xdr:nvCxnSpPr>
        <xdr:cNvPr id="499" name="直線コネクタ 498">
          <a:extLst>
            <a:ext uri="{FF2B5EF4-FFF2-40B4-BE49-F238E27FC236}">
              <a16:creationId xmlns:a16="http://schemas.microsoft.com/office/drawing/2014/main" id="{65437378-82ED-4F26-8C2D-9708476B36EE}"/>
            </a:ext>
          </a:extLst>
        </xdr:cNvPr>
        <xdr:cNvCxnSpPr/>
      </xdr:nvCxnSpPr>
      <xdr:spPr>
        <a:xfrm flipV="1">
          <a:off x="19545300" y="619614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5806</xdr:rowOff>
    </xdr:from>
    <xdr:to>
      <xdr:col>98</xdr:col>
      <xdr:colOff>38100</xdr:colOff>
      <xdr:row>36</xdr:row>
      <xdr:rowOff>107406</xdr:rowOff>
    </xdr:to>
    <xdr:sp macro="" textlink="">
      <xdr:nvSpPr>
        <xdr:cNvPr id="500" name="楕円 499">
          <a:extLst>
            <a:ext uri="{FF2B5EF4-FFF2-40B4-BE49-F238E27FC236}">
              <a16:creationId xmlns:a16="http://schemas.microsoft.com/office/drawing/2014/main" id="{ED3F0211-7C82-48F8-8FBC-73F03EA2959E}"/>
            </a:ext>
          </a:extLst>
        </xdr:cNvPr>
        <xdr:cNvSpPr/>
      </xdr:nvSpPr>
      <xdr:spPr>
        <a:xfrm>
          <a:off x="18605500" y="61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46808</xdr:rowOff>
    </xdr:from>
    <xdr:to>
      <xdr:col>102</xdr:col>
      <xdr:colOff>114300</xdr:colOff>
      <xdr:row>36</xdr:row>
      <xdr:rowOff>56606</xdr:rowOff>
    </xdr:to>
    <xdr:cxnSp macro="">
      <xdr:nvCxnSpPr>
        <xdr:cNvPr id="501" name="直線コネクタ 500">
          <a:extLst>
            <a:ext uri="{FF2B5EF4-FFF2-40B4-BE49-F238E27FC236}">
              <a16:creationId xmlns:a16="http://schemas.microsoft.com/office/drawing/2014/main" id="{FB351FAF-6123-421F-ACE2-046A3E02B1B4}"/>
            </a:ext>
          </a:extLst>
        </xdr:cNvPr>
        <xdr:cNvCxnSpPr/>
      </xdr:nvCxnSpPr>
      <xdr:spPr>
        <a:xfrm flipV="1">
          <a:off x="18656300" y="621900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93634</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5A4663ED-9350-497D-B1C4-A11C3550BEE3}"/>
            </a:ext>
          </a:extLst>
        </xdr:cNvPr>
        <xdr:cNvSpPr txBox="1"/>
      </xdr:nvSpPr>
      <xdr:spPr>
        <a:xfrm>
          <a:off x="210757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139354</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BA2B9B4A-011D-4ECB-B735-42F7C65DFEF3}"/>
            </a:ext>
          </a:extLst>
        </xdr:cNvPr>
        <xdr:cNvSpPr txBox="1"/>
      </xdr:nvSpPr>
      <xdr:spPr>
        <a:xfrm>
          <a:off x="20199427"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70774</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1D4B8580-64B3-4DEF-A4E5-B57420C6F7BE}"/>
            </a:ext>
          </a:extLst>
        </xdr:cNvPr>
        <xdr:cNvSpPr txBox="1"/>
      </xdr:nvSpPr>
      <xdr:spPr>
        <a:xfrm>
          <a:off x="19310427" y="675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28320</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15773462-AEFF-482B-97DC-A91D54F0C082}"/>
            </a:ext>
          </a:extLst>
        </xdr:cNvPr>
        <xdr:cNvSpPr txBox="1"/>
      </xdr:nvSpPr>
      <xdr:spPr>
        <a:xfrm>
          <a:off x="184214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66783</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F98C0316-3C69-455E-8F65-FD015080C9E3}"/>
            </a:ext>
          </a:extLst>
        </xdr:cNvPr>
        <xdr:cNvSpPr txBox="1"/>
      </xdr:nvSpPr>
      <xdr:spPr>
        <a:xfrm>
          <a:off x="21075727" y="589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91276</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76F62872-3338-488D-A0AB-2908ECC72056}"/>
            </a:ext>
          </a:extLst>
        </xdr:cNvPr>
        <xdr:cNvSpPr txBox="1"/>
      </xdr:nvSpPr>
      <xdr:spPr>
        <a:xfrm>
          <a:off x="20199427" y="592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114135</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41C1F614-C8C9-46C2-92E6-9179404E5ED7}"/>
            </a:ext>
          </a:extLst>
        </xdr:cNvPr>
        <xdr:cNvSpPr txBox="1"/>
      </xdr:nvSpPr>
      <xdr:spPr>
        <a:xfrm>
          <a:off x="19310427" y="594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123933</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12053736-3728-4DF2-A835-142995AD50E4}"/>
            </a:ext>
          </a:extLst>
        </xdr:cNvPr>
        <xdr:cNvSpPr txBox="1"/>
      </xdr:nvSpPr>
      <xdr:spPr>
        <a:xfrm>
          <a:off x="18421427" y="595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3FEA3784-F535-4953-A3E5-C10A6A51B01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AF576FB6-6C50-4763-B904-55751039306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A7B07AA9-AA3D-4FA2-B206-EDD61C03FDA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14171421-EF13-4CD1-B9A4-CA4AD682D9C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EF48D8AD-E247-4A8B-9564-62E4476FF5D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FB233ECF-F058-4F56-91FA-9EDB307EB67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181C4D70-A1E3-404E-AFE3-D7C5D075C04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C7635B20-2D77-4E86-99A8-F83AE7D2E27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BB00E1C8-57A2-47F7-8B49-8EE15546315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62AF9069-A19E-4E54-8F4D-8C39D8C67E9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3705E67C-58A5-4B86-B5F5-D98E135D9F0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AEE32AD2-B91D-4F30-9BDC-9947AEEAE29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CB30A174-78D5-45FF-9B67-6FDFF7ECFDA9}"/>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9990E0AB-6EB7-4A64-B13A-352A261FA1F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D65D7B04-3BD8-4923-B328-19EA696667C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986DFEAE-C511-4C05-9C83-8F2C261DE89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1E260E22-7210-4558-8A38-76608039733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E65957F5-7F95-4078-8DD9-3C4EBC32721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E7C347C5-78D9-4B6C-8B23-BFDC5C179C2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8577BA15-1658-4F78-A2C7-66FA874D685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36732D88-2484-4B85-812B-F1577BD049B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40D661C3-60F3-4B14-9A3F-BCB2A04C03D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AE32935F-25F9-4153-A193-7857DBC40D8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6A14C404-9BC6-4E22-AFDE-2E889668421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B1563329-9E60-4480-A69B-2252E20E1F3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535" name="直線コネクタ 534">
          <a:extLst>
            <a:ext uri="{FF2B5EF4-FFF2-40B4-BE49-F238E27FC236}">
              <a16:creationId xmlns:a16="http://schemas.microsoft.com/office/drawing/2014/main" id="{F3E20AB5-6F90-45CB-909A-61D7926F7EB1}"/>
            </a:ext>
          </a:extLst>
        </xdr:cNvPr>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3A5CCE7A-9203-4CB5-9436-BB4F83FE96D1}"/>
            </a:ext>
          </a:extLst>
        </xdr:cNvPr>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537" name="直線コネクタ 536">
          <a:extLst>
            <a:ext uri="{FF2B5EF4-FFF2-40B4-BE49-F238E27FC236}">
              <a16:creationId xmlns:a16="http://schemas.microsoft.com/office/drawing/2014/main" id="{48C4B46D-40D9-4EAB-BF4B-5B23AF8B366F}"/>
            </a:ext>
          </a:extLst>
        </xdr:cNvPr>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851E8490-6FDE-41C5-8618-FB4461041190}"/>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39" name="直線コネクタ 538">
          <a:extLst>
            <a:ext uri="{FF2B5EF4-FFF2-40B4-BE49-F238E27FC236}">
              <a16:creationId xmlns:a16="http://schemas.microsoft.com/office/drawing/2014/main" id="{BB9946A8-A469-49A9-8404-BBBD836D0079}"/>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138265</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2DD11D29-9D34-448B-B565-8FAF527ECD3A}"/>
            </a:ext>
          </a:extLst>
        </xdr:cNvPr>
        <xdr:cNvSpPr txBox="1"/>
      </xdr:nvSpPr>
      <xdr:spPr>
        <a:xfrm>
          <a:off x="16357600" y="1042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541" name="フローチャート: 判断 540">
          <a:extLst>
            <a:ext uri="{FF2B5EF4-FFF2-40B4-BE49-F238E27FC236}">
              <a16:creationId xmlns:a16="http://schemas.microsoft.com/office/drawing/2014/main" id="{F1F87137-86BA-4471-9641-D326C6B4A939}"/>
            </a:ext>
          </a:extLst>
        </xdr:cNvPr>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542" name="フローチャート: 判断 541">
          <a:extLst>
            <a:ext uri="{FF2B5EF4-FFF2-40B4-BE49-F238E27FC236}">
              <a16:creationId xmlns:a16="http://schemas.microsoft.com/office/drawing/2014/main" id="{B2F48D8E-47DC-4DDD-9C87-358D27D5B22D}"/>
            </a:ext>
          </a:extLst>
        </xdr:cNvPr>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543" name="フローチャート: 判断 542">
          <a:extLst>
            <a:ext uri="{FF2B5EF4-FFF2-40B4-BE49-F238E27FC236}">
              <a16:creationId xmlns:a16="http://schemas.microsoft.com/office/drawing/2014/main" id="{AF7D6D16-EA27-4B18-93F4-4206AD09E87C}"/>
            </a:ext>
          </a:extLst>
        </xdr:cNvPr>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a:extLst>
            <a:ext uri="{FF2B5EF4-FFF2-40B4-BE49-F238E27FC236}">
              <a16:creationId xmlns:a16="http://schemas.microsoft.com/office/drawing/2014/main" id="{6933A431-3E08-404C-9128-15367D93D6DB}"/>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a:extLst>
            <a:ext uri="{FF2B5EF4-FFF2-40B4-BE49-F238E27FC236}">
              <a16:creationId xmlns:a16="http://schemas.microsoft.com/office/drawing/2014/main" id="{74D7E489-A6CF-4A89-BE3B-F83380DAF123}"/>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2E3316DB-A3EA-4446-8407-98E1B28B4C9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C3F3C1FA-82B8-4B14-8D19-028B01D26C3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CAAD4451-CB19-4578-80C8-EFFA21BE6A1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73DD38EC-3388-4750-AAA0-68E2D36CFE1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EB6BF42C-32E5-4070-8AF3-BB63444CCE7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51" name="楕円 550">
          <a:extLst>
            <a:ext uri="{FF2B5EF4-FFF2-40B4-BE49-F238E27FC236}">
              <a16:creationId xmlns:a16="http://schemas.microsoft.com/office/drawing/2014/main" id="{67B8EFDF-4B76-4D36-933A-76F02E8A7678}"/>
            </a:ext>
          </a:extLst>
        </xdr:cNvPr>
        <xdr:cNvSpPr/>
      </xdr:nvSpPr>
      <xdr:spPr>
        <a:xfrm>
          <a:off x="16268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63517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9C8ED634-1DED-413A-BAA7-324FE0AF8E4B}"/>
            </a:ext>
          </a:extLst>
        </xdr:cNvPr>
        <xdr:cNvSpPr txBox="1"/>
      </xdr:nvSpPr>
      <xdr:spPr>
        <a:xfrm>
          <a:off x="16357600"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52070</xdr:rowOff>
    </xdr:from>
    <xdr:to>
      <xdr:col>81</xdr:col>
      <xdr:colOff>101600</xdr:colOff>
      <xdr:row>60</xdr:row>
      <xdr:rowOff>153670</xdr:rowOff>
    </xdr:to>
    <xdr:sp macro="" textlink="">
      <xdr:nvSpPr>
        <xdr:cNvPr id="553" name="楕円 552">
          <a:extLst>
            <a:ext uri="{FF2B5EF4-FFF2-40B4-BE49-F238E27FC236}">
              <a16:creationId xmlns:a16="http://schemas.microsoft.com/office/drawing/2014/main" id="{09E6DBAA-FB6E-4764-8204-334E0D44D9AB}"/>
            </a:ext>
          </a:extLst>
        </xdr:cNvPr>
        <xdr:cNvSpPr/>
      </xdr:nvSpPr>
      <xdr:spPr>
        <a:xfrm>
          <a:off x="15430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91440</xdr:rowOff>
    </xdr:from>
    <xdr:to>
      <xdr:col>85</xdr:col>
      <xdr:colOff>127000</xdr:colOff>
      <xdr:row>60</xdr:row>
      <xdr:rowOff>102870</xdr:rowOff>
    </xdr:to>
    <xdr:cxnSp macro="">
      <xdr:nvCxnSpPr>
        <xdr:cNvPr id="554" name="直線コネクタ 553">
          <a:extLst>
            <a:ext uri="{FF2B5EF4-FFF2-40B4-BE49-F238E27FC236}">
              <a16:creationId xmlns:a16="http://schemas.microsoft.com/office/drawing/2014/main" id="{CF59AEFF-E2C2-4ACF-969A-4D17A5D3B307}"/>
            </a:ext>
          </a:extLst>
        </xdr:cNvPr>
        <xdr:cNvCxnSpPr/>
      </xdr:nvCxnSpPr>
      <xdr:spPr>
        <a:xfrm flipV="1">
          <a:off x="15481300" y="103784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50437</xdr:rowOff>
    </xdr:from>
    <xdr:to>
      <xdr:col>76</xdr:col>
      <xdr:colOff>165100</xdr:colOff>
      <xdr:row>60</xdr:row>
      <xdr:rowOff>152037</xdr:rowOff>
    </xdr:to>
    <xdr:sp macro="" textlink="">
      <xdr:nvSpPr>
        <xdr:cNvPr id="555" name="楕円 554">
          <a:extLst>
            <a:ext uri="{FF2B5EF4-FFF2-40B4-BE49-F238E27FC236}">
              <a16:creationId xmlns:a16="http://schemas.microsoft.com/office/drawing/2014/main" id="{86AAC6A0-9EC4-434C-8804-1FE4C6939233}"/>
            </a:ext>
          </a:extLst>
        </xdr:cNvPr>
        <xdr:cNvSpPr/>
      </xdr:nvSpPr>
      <xdr:spPr>
        <a:xfrm>
          <a:off x="14541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101237</xdr:rowOff>
    </xdr:from>
    <xdr:to>
      <xdr:col>81</xdr:col>
      <xdr:colOff>50800</xdr:colOff>
      <xdr:row>60</xdr:row>
      <xdr:rowOff>102870</xdr:rowOff>
    </xdr:to>
    <xdr:cxnSp macro="">
      <xdr:nvCxnSpPr>
        <xdr:cNvPr id="556" name="直線コネクタ 555">
          <a:extLst>
            <a:ext uri="{FF2B5EF4-FFF2-40B4-BE49-F238E27FC236}">
              <a16:creationId xmlns:a16="http://schemas.microsoft.com/office/drawing/2014/main" id="{FCE80D32-189F-418B-90AB-4F5AFFDE63F6}"/>
            </a:ext>
          </a:extLst>
        </xdr:cNvPr>
        <xdr:cNvCxnSpPr/>
      </xdr:nvCxnSpPr>
      <xdr:spPr>
        <a:xfrm>
          <a:off x="14592300" y="1038823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19413</xdr:rowOff>
    </xdr:from>
    <xdr:to>
      <xdr:col>72</xdr:col>
      <xdr:colOff>38100</xdr:colOff>
      <xdr:row>60</xdr:row>
      <xdr:rowOff>121013</xdr:rowOff>
    </xdr:to>
    <xdr:sp macro="" textlink="">
      <xdr:nvSpPr>
        <xdr:cNvPr id="557" name="楕円 556">
          <a:extLst>
            <a:ext uri="{FF2B5EF4-FFF2-40B4-BE49-F238E27FC236}">
              <a16:creationId xmlns:a16="http://schemas.microsoft.com/office/drawing/2014/main" id="{0AFD1367-98C2-4887-B583-11A72303BD67}"/>
            </a:ext>
          </a:extLst>
        </xdr:cNvPr>
        <xdr:cNvSpPr/>
      </xdr:nvSpPr>
      <xdr:spPr>
        <a:xfrm>
          <a:off x="13652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70213</xdr:rowOff>
    </xdr:from>
    <xdr:to>
      <xdr:col>76</xdr:col>
      <xdr:colOff>114300</xdr:colOff>
      <xdr:row>60</xdr:row>
      <xdr:rowOff>101237</xdr:rowOff>
    </xdr:to>
    <xdr:cxnSp macro="">
      <xdr:nvCxnSpPr>
        <xdr:cNvPr id="558" name="直線コネクタ 557">
          <a:extLst>
            <a:ext uri="{FF2B5EF4-FFF2-40B4-BE49-F238E27FC236}">
              <a16:creationId xmlns:a16="http://schemas.microsoft.com/office/drawing/2014/main" id="{EC4B99A1-7514-43BA-A900-D5FA759628EC}"/>
            </a:ext>
          </a:extLst>
        </xdr:cNvPr>
        <xdr:cNvCxnSpPr/>
      </xdr:nvCxnSpPr>
      <xdr:spPr>
        <a:xfrm>
          <a:off x="13703300" y="103572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151674</xdr:rowOff>
    </xdr:from>
    <xdr:to>
      <xdr:col>67</xdr:col>
      <xdr:colOff>101600</xdr:colOff>
      <xdr:row>60</xdr:row>
      <xdr:rowOff>81824</xdr:rowOff>
    </xdr:to>
    <xdr:sp macro="" textlink="">
      <xdr:nvSpPr>
        <xdr:cNvPr id="559" name="楕円 558">
          <a:extLst>
            <a:ext uri="{FF2B5EF4-FFF2-40B4-BE49-F238E27FC236}">
              <a16:creationId xmlns:a16="http://schemas.microsoft.com/office/drawing/2014/main" id="{2277E327-EB9E-4705-97B9-3517A024EB51}"/>
            </a:ext>
          </a:extLst>
        </xdr:cNvPr>
        <xdr:cNvSpPr/>
      </xdr:nvSpPr>
      <xdr:spPr>
        <a:xfrm>
          <a:off x="127635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31024</xdr:rowOff>
    </xdr:from>
    <xdr:to>
      <xdr:col>71</xdr:col>
      <xdr:colOff>177800</xdr:colOff>
      <xdr:row>60</xdr:row>
      <xdr:rowOff>70213</xdr:rowOff>
    </xdr:to>
    <xdr:cxnSp macro="">
      <xdr:nvCxnSpPr>
        <xdr:cNvPr id="560" name="直線コネクタ 559">
          <a:extLst>
            <a:ext uri="{FF2B5EF4-FFF2-40B4-BE49-F238E27FC236}">
              <a16:creationId xmlns:a16="http://schemas.microsoft.com/office/drawing/2014/main" id="{D3E04F96-8C9A-4CB1-9EBD-5FAAA0652A0E}"/>
            </a:ext>
          </a:extLst>
        </xdr:cNvPr>
        <xdr:cNvCxnSpPr/>
      </xdr:nvCxnSpPr>
      <xdr:spPr>
        <a:xfrm>
          <a:off x="12814300" y="1031802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64787</xdr:rowOff>
    </xdr:from>
    <xdr:ext cx="405111" cy="259045"/>
    <xdr:sp macro="" textlink="">
      <xdr:nvSpPr>
        <xdr:cNvPr id="561" name="n_1aveValue【学校施設】&#10;有形固定資産減価償却率">
          <a:extLst>
            <a:ext uri="{FF2B5EF4-FFF2-40B4-BE49-F238E27FC236}">
              <a16:creationId xmlns:a16="http://schemas.microsoft.com/office/drawing/2014/main" id="{603BB3F2-27EE-4250-BCCB-E394B103DDEF}"/>
            </a:ext>
          </a:extLst>
        </xdr:cNvPr>
        <xdr:cNvSpPr txBox="1"/>
      </xdr:nvSpPr>
      <xdr:spPr>
        <a:xfrm>
          <a:off x="15266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20700</xdr:rowOff>
    </xdr:from>
    <xdr:ext cx="405111" cy="259045"/>
    <xdr:sp macro="" textlink="">
      <xdr:nvSpPr>
        <xdr:cNvPr id="562" name="n_2aveValue【学校施設】&#10;有形固定資産減価償却率">
          <a:extLst>
            <a:ext uri="{FF2B5EF4-FFF2-40B4-BE49-F238E27FC236}">
              <a16:creationId xmlns:a16="http://schemas.microsoft.com/office/drawing/2014/main" id="{E6B90B25-DCA4-4619-86D4-D173A502276A}"/>
            </a:ext>
          </a:extLst>
        </xdr:cNvPr>
        <xdr:cNvSpPr txBox="1"/>
      </xdr:nvSpPr>
      <xdr:spPr>
        <a:xfrm>
          <a:off x="14389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563" name="n_3aveValue【学校施設】&#10;有形固定資産減価償却率">
          <a:extLst>
            <a:ext uri="{FF2B5EF4-FFF2-40B4-BE49-F238E27FC236}">
              <a16:creationId xmlns:a16="http://schemas.microsoft.com/office/drawing/2014/main" id="{84C9D8A1-9290-4EC5-BBCE-9A18C85E653B}"/>
            </a:ext>
          </a:extLst>
        </xdr:cNvPr>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144797</xdr:rowOff>
    </xdr:from>
    <xdr:ext cx="405111" cy="259045"/>
    <xdr:sp macro="" textlink="">
      <xdr:nvSpPr>
        <xdr:cNvPr id="564" name="n_4aveValue【学校施設】&#10;有形固定資産減価償却率">
          <a:extLst>
            <a:ext uri="{FF2B5EF4-FFF2-40B4-BE49-F238E27FC236}">
              <a16:creationId xmlns:a16="http://schemas.microsoft.com/office/drawing/2014/main" id="{CE255E24-6439-4DBB-B7D7-05DA1CB82052}"/>
            </a:ext>
          </a:extLst>
        </xdr:cNvPr>
        <xdr:cNvSpPr txBox="1"/>
      </xdr:nvSpPr>
      <xdr:spPr>
        <a:xfrm>
          <a:off x="12611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170197</xdr:rowOff>
    </xdr:from>
    <xdr:ext cx="405111" cy="259045"/>
    <xdr:sp macro="" textlink="">
      <xdr:nvSpPr>
        <xdr:cNvPr id="565" name="n_1mainValue【学校施設】&#10;有形固定資産減価償却率">
          <a:extLst>
            <a:ext uri="{FF2B5EF4-FFF2-40B4-BE49-F238E27FC236}">
              <a16:creationId xmlns:a16="http://schemas.microsoft.com/office/drawing/2014/main" id="{B7388BA5-7EDE-49A0-B4C8-5952E0F59E92}"/>
            </a:ext>
          </a:extLst>
        </xdr:cNvPr>
        <xdr:cNvSpPr txBox="1"/>
      </xdr:nvSpPr>
      <xdr:spPr>
        <a:xfrm>
          <a:off x="152660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168564</xdr:rowOff>
    </xdr:from>
    <xdr:ext cx="405111" cy="259045"/>
    <xdr:sp macro="" textlink="">
      <xdr:nvSpPr>
        <xdr:cNvPr id="566" name="n_2mainValue【学校施設】&#10;有形固定資産減価償却率">
          <a:extLst>
            <a:ext uri="{FF2B5EF4-FFF2-40B4-BE49-F238E27FC236}">
              <a16:creationId xmlns:a16="http://schemas.microsoft.com/office/drawing/2014/main" id="{EC40A3AB-BDC9-44FA-8AB3-00861B8906B7}"/>
            </a:ext>
          </a:extLst>
        </xdr:cNvPr>
        <xdr:cNvSpPr txBox="1"/>
      </xdr:nvSpPr>
      <xdr:spPr>
        <a:xfrm>
          <a:off x="14389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137540</xdr:rowOff>
    </xdr:from>
    <xdr:ext cx="405111" cy="259045"/>
    <xdr:sp macro="" textlink="">
      <xdr:nvSpPr>
        <xdr:cNvPr id="567" name="n_3mainValue【学校施設】&#10;有形固定資産減価償却率">
          <a:extLst>
            <a:ext uri="{FF2B5EF4-FFF2-40B4-BE49-F238E27FC236}">
              <a16:creationId xmlns:a16="http://schemas.microsoft.com/office/drawing/2014/main" id="{057294FA-7804-4B54-A30E-191A0F41F20F}"/>
            </a:ext>
          </a:extLst>
        </xdr:cNvPr>
        <xdr:cNvSpPr txBox="1"/>
      </xdr:nvSpPr>
      <xdr:spPr>
        <a:xfrm>
          <a:off x="13500744" y="1008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98351</xdr:rowOff>
    </xdr:from>
    <xdr:ext cx="405111" cy="259045"/>
    <xdr:sp macro="" textlink="">
      <xdr:nvSpPr>
        <xdr:cNvPr id="568" name="n_4mainValue【学校施設】&#10;有形固定資産減価償却率">
          <a:extLst>
            <a:ext uri="{FF2B5EF4-FFF2-40B4-BE49-F238E27FC236}">
              <a16:creationId xmlns:a16="http://schemas.microsoft.com/office/drawing/2014/main" id="{17F88BDF-38DA-4435-90A2-610BB08BF2F4}"/>
            </a:ext>
          </a:extLst>
        </xdr:cNvPr>
        <xdr:cNvSpPr txBox="1"/>
      </xdr:nvSpPr>
      <xdr:spPr>
        <a:xfrm>
          <a:off x="126117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2986EE6B-519A-48E7-BBE2-164392CD8FA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F8A3243B-372E-40FD-82C4-7103A851117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CAF42890-8706-4FAB-9D80-85AEFB2B60E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30C2CC6-3D59-4D62-AEBC-4F6E3193A96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85319919-D863-4882-91F5-43B27459DC8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664F7BD3-90F8-4C81-840C-314C591AB4E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1217745E-5346-4094-965F-D33B3408073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F04152DB-1CF6-47D1-9C42-26B8AB680B8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46BDA4CF-DF86-41EB-81C7-F1F95611F6C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2FFF8341-0AFC-46C0-B70C-C25847296AB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3BC2EF72-8C7E-48B9-85A1-9F68B0AEE01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E89FC01E-F8A4-4016-84E0-13101DF5001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8814707E-FF2C-49EA-8487-AC66A74D26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582" name="テキスト ボックス 581">
          <a:extLst>
            <a:ext uri="{FF2B5EF4-FFF2-40B4-BE49-F238E27FC236}">
              <a16:creationId xmlns:a16="http://schemas.microsoft.com/office/drawing/2014/main" id="{8D1DE421-7084-4244-8410-9797F6257DED}"/>
            </a:ext>
          </a:extLst>
        </xdr:cNvPr>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CC7C0BEF-6C62-42B1-BC9C-3BF8BD6F8B6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FD72F50C-5C13-4AED-9592-96D5AA9EC1C6}"/>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6F0E0BD8-39FF-4606-BD6A-FEA6DF25FD1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2A2AED8E-A2AB-4229-B7D1-C972EA0A6101}"/>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53676DA1-E355-4357-B73E-C5B53D10CB7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8B98EDCF-1E27-478A-A9A2-BF2AA7060435}"/>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63B7FC8D-367F-4B0C-A8B1-395EDCDCB19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C8D04FA6-533C-4EFA-98F8-7855F09F2F5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F282F412-6FF8-417B-9E89-927F86CDF4F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592" name="直線コネクタ 591">
          <a:extLst>
            <a:ext uri="{FF2B5EF4-FFF2-40B4-BE49-F238E27FC236}">
              <a16:creationId xmlns:a16="http://schemas.microsoft.com/office/drawing/2014/main" id="{5A6394AE-5C87-4058-98E6-1284BCED8B68}"/>
            </a:ext>
          </a:extLst>
        </xdr:cNvPr>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593" name="【学校施設】&#10;一人当たり面積最小値テキスト">
          <a:extLst>
            <a:ext uri="{FF2B5EF4-FFF2-40B4-BE49-F238E27FC236}">
              <a16:creationId xmlns:a16="http://schemas.microsoft.com/office/drawing/2014/main" id="{AA5CC9D1-42F4-4CC4-B2C3-B522518C809F}"/>
            </a:ext>
          </a:extLst>
        </xdr:cNvPr>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594" name="直線コネクタ 593">
          <a:extLst>
            <a:ext uri="{FF2B5EF4-FFF2-40B4-BE49-F238E27FC236}">
              <a16:creationId xmlns:a16="http://schemas.microsoft.com/office/drawing/2014/main" id="{6E99AFF0-20B8-4AB7-9353-442A215F3DFA}"/>
            </a:ext>
          </a:extLst>
        </xdr:cNvPr>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595" name="【学校施設】&#10;一人当たり面積最大値テキスト">
          <a:extLst>
            <a:ext uri="{FF2B5EF4-FFF2-40B4-BE49-F238E27FC236}">
              <a16:creationId xmlns:a16="http://schemas.microsoft.com/office/drawing/2014/main" id="{9231935B-0966-4D5C-9DF2-449187DFC5C1}"/>
            </a:ext>
          </a:extLst>
        </xdr:cNvPr>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596" name="直線コネクタ 595">
          <a:extLst>
            <a:ext uri="{FF2B5EF4-FFF2-40B4-BE49-F238E27FC236}">
              <a16:creationId xmlns:a16="http://schemas.microsoft.com/office/drawing/2014/main" id="{90ACA8A1-90DF-4B0F-87FF-96DD8C1B3D9F}"/>
            </a:ext>
          </a:extLst>
        </xdr:cNvPr>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54805</xdr:rowOff>
    </xdr:from>
    <xdr:ext cx="469744" cy="259045"/>
    <xdr:sp macro="" textlink="">
      <xdr:nvSpPr>
        <xdr:cNvPr id="597" name="【学校施設】&#10;一人当たり面積平均値テキスト">
          <a:extLst>
            <a:ext uri="{FF2B5EF4-FFF2-40B4-BE49-F238E27FC236}">
              <a16:creationId xmlns:a16="http://schemas.microsoft.com/office/drawing/2014/main" id="{E42006A3-B788-488A-9D3D-E8996C4E8ECF}"/>
            </a:ext>
          </a:extLst>
        </xdr:cNvPr>
        <xdr:cNvSpPr txBox="1"/>
      </xdr:nvSpPr>
      <xdr:spPr>
        <a:xfrm>
          <a:off x="22199600" y="10856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98" name="フローチャート: 判断 597">
          <a:extLst>
            <a:ext uri="{FF2B5EF4-FFF2-40B4-BE49-F238E27FC236}">
              <a16:creationId xmlns:a16="http://schemas.microsoft.com/office/drawing/2014/main" id="{9D192D3D-DB7B-4CD6-9D8F-09415E226710}"/>
            </a:ext>
          </a:extLst>
        </xdr:cNvPr>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599" name="フローチャート: 判断 598">
          <a:extLst>
            <a:ext uri="{FF2B5EF4-FFF2-40B4-BE49-F238E27FC236}">
              <a16:creationId xmlns:a16="http://schemas.microsoft.com/office/drawing/2014/main" id="{F9F0FA3C-C509-4831-B088-F883D00699B6}"/>
            </a:ext>
          </a:extLst>
        </xdr:cNvPr>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600" name="フローチャート: 判断 599">
          <a:extLst>
            <a:ext uri="{FF2B5EF4-FFF2-40B4-BE49-F238E27FC236}">
              <a16:creationId xmlns:a16="http://schemas.microsoft.com/office/drawing/2014/main" id="{5C81077E-D8D2-49AE-99E2-E6A963E14258}"/>
            </a:ext>
          </a:extLst>
        </xdr:cNvPr>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601" name="フローチャート: 判断 600">
          <a:extLst>
            <a:ext uri="{FF2B5EF4-FFF2-40B4-BE49-F238E27FC236}">
              <a16:creationId xmlns:a16="http://schemas.microsoft.com/office/drawing/2014/main" id="{99AA9CF3-0B7C-4262-A9E3-66EBCEC5E674}"/>
            </a:ext>
          </a:extLst>
        </xdr:cNvPr>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602" name="フローチャート: 判断 601">
          <a:extLst>
            <a:ext uri="{FF2B5EF4-FFF2-40B4-BE49-F238E27FC236}">
              <a16:creationId xmlns:a16="http://schemas.microsoft.com/office/drawing/2014/main" id="{FFB3B0E7-05A4-4015-B4D7-7415D507F7C6}"/>
            </a:ext>
          </a:extLst>
        </xdr:cNvPr>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BBBEF3D0-5287-4790-A7FF-184181D29B3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A169A033-8E17-415B-BE7B-0DB087B8866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1E853F4E-55FF-4946-8A90-5E4BC5DB99B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4FC4D32E-B01E-4D79-ABE3-CA253C1FB09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B210AAB4-0FAA-44C7-976F-63AECD6A982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46698</xdr:rowOff>
    </xdr:from>
    <xdr:to>
      <xdr:col>116</xdr:col>
      <xdr:colOff>114300</xdr:colOff>
      <xdr:row>63</xdr:row>
      <xdr:rowOff>148298</xdr:rowOff>
    </xdr:to>
    <xdr:sp macro="" textlink="">
      <xdr:nvSpPr>
        <xdr:cNvPr id="608" name="楕円 607">
          <a:extLst>
            <a:ext uri="{FF2B5EF4-FFF2-40B4-BE49-F238E27FC236}">
              <a16:creationId xmlns:a16="http://schemas.microsoft.com/office/drawing/2014/main" id="{32699EFE-5DDF-41DA-8BE0-F23FA3B35F9C}"/>
            </a:ext>
          </a:extLst>
        </xdr:cNvPr>
        <xdr:cNvSpPr/>
      </xdr:nvSpPr>
      <xdr:spPr>
        <a:xfrm>
          <a:off x="22110700" y="1084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6075</xdr:rowOff>
    </xdr:from>
    <xdr:ext cx="469744" cy="259045"/>
    <xdr:sp macro="" textlink="">
      <xdr:nvSpPr>
        <xdr:cNvPr id="609" name="【学校施設】&#10;一人当たり面積該当値テキスト">
          <a:extLst>
            <a:ext uri="{FF2B5EF4-FFF2-40B4-BE49-F238E27FC236}">
              <a16:creationId xmlns:a16="http://schemas.microsoft.com/office/drawing/2014/main" id="{4AF0E7D4-9057-4B9E-A386-9C36CDFBFB6E}"/>
            </a:ext>
          </a:extLst>
        </xdr:cNvPr>
        <xdr:cNvSpPr txBox="1"/>
      </xdr:nvSpPr>
      <xdr:spPr>
        <a:xfrm>
          <a:off x="22199600" y="1063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49670</xdr:rowOff>
    </xdr:from>
    <xdr:to>
      <xdr:col>112</xdr:col>
      <xdr:colOff>38100</xdr:colOff>
      <xdr:row>63</xdr:row>
      <xdr:rowOff>151270</xdr:rowOff>
    </xdr:to>
    <xdr:sp macro="" textlink="">
      <xdr:nvSpPr>
        <xdr:cNvPr id="610" name="楕円 609">
          <a:extLst>
            <a:ext uri="{FF2B5EF4-FFF2-40B4-BE49-F238E27FC236}">
              <a16:creationId xmlns:a16="http://schemas.microsoft.com/office/drawing/2014/main" id="{941E49CD-CA9B-4588-AC5E-715B53169A0A}"/>
            </a:ext>
          </a:extLst>
        </xdr:cNvPr>
        <xdr:cNvSpPr/>
      </xdr:nvSpPr>
      <xdr:spPr>
        <a:xfrm>
          <a:off x="21272500" y="1085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97498</xdr:rowOff>
    </xdr:from>
    <xdr:to>
      <xdr:col>116</xdr:col>
      <xdr:colOff>63500</xdr:colOff>
      <xdr:row>63</xdr:row>
      <xdr:rowOff>100470</xdr:rowOff>
    </xdr:to>
    <xdr:cxnSp macro="">
      <xdr:nvCxnSpPr>
        <xdr:cNvPr id="611" name="直線コネクタ 610">
          <a:extLst>
            <a:ext uri="{FF2B5EF4-FFF2-40B4-BE49-F238E27FC236}">
              <a16:creationId xmlns:a16="http://schemas.microsoft.com/office/drawing/2014/main" id="{49C2AF6E-C43D-4C3F-9F3B-6FC15C115E97}"/>
            </a:ext>
          </a:extLst>
        </xdr:cNvPr>
        <xdr:cNvCxnSpPr/>
      </xdr:nvCxnSpPr>
      <xdr:spPr>
        <a:xfrm flipV="1">
          <a:off x="21323300" y="10898848"/>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51574</xdr:rowOff>
    </xdr:from>
    <xdr:to>
      <xdr:col>107</xdr:col>
      <xdr:colOff>101600</xdr:colOff>
      <xdr:row>63</xdr:row>
      <xdr:rowOff>153174</xdr:rowOff>
    </xdr:to>
    <xdr:sp macro="" textlink="">
      <xdr:nvSpPr>
        <xdr:cNvPr id="612" name="楕円 611">
          <a:extLst>
            <a:ext uri="{FF2B5EF4-FFF2-40B4-BE49-F238E27FC236}">
              <a16:creationId xmlns:a16="http://schemas.microsoft.com/office/drawing/2014/main" id="{1A03D4AF-9B52-449B-BF23-F6A0BDA51AFE}"/>
            </a:ext>
          </a:extLst>
        </xdr:cNvPr>
        <xdr:cNvSpPr/>
      </xdr:nvSpPr>
      <xdr:spPr>
        <a:xfrm>
          <a:off x="20383500" y="108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100470</xdr:rowOff>
    </xdr:from>
    <xdr:to>
      <xdr:col>111</xdr:col>
      <xdr:colOff>177800</xdr:colOff>
      <xdr:row>63</xdr:row>
      <xdr:rowOff>102374</xdr:rowOff>
    </xdr:to>
    <xdr:cxnSp macro="">
      <xdr:nvCxnSpPr>
        <xdr:cNvPr id="613" name="直線コネクタ 612">
          <a:extLst>
            <a:ext uri="{FF2B5EF4-FFF2-40B4-BE49-F238E27FC236}">
              <a16:creationId xmlns:a16="http://schemas.microsoft.com/office/drawing/2014/main" id="{4F3FCB9A-DEAE-4A13-859E-A4B991777198}"/>
            </a:ext>
          </a:extLst>
        </xdr:cNvPr>
        <xdr:cNvCxnSpPr/>
      </xdr:nvCxnSpPr>
      <xdr:spPr>
        <a:xfrm flipV="1">
          <a:off x="20434300" y="10901820"/>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54356</xdr:rowOff>
    </xdr:from>
    <xdr:to>
      <xdr:col>102</xdr:col>
      <xdr:colOff>165100</xdr:colOff>
      <xdr:row>63</xdr:row>
      <xdr:rowOff>155956</xdr:rowOff>
    </xdr:to>
    <xdr:sp macro="" textlink="">
      <xdr:nvSpPr>
        <xdr:cNvPr id="614" name="楕円 613">
          <a:extLst>
            <a:ext uri="{FF2B5EF4-FFF2-40B4-BE49-F238E27FC236}">
              <a16:creationId xmlns:a16="http://schemas.microsoft.com/office/drawing/2014/main" id="{9AF06AEF-A296-4772-848A-B5CA93A651DE}"/>
            </a:ext>
          </a:extLst>
        </xdr:cNvPr>
        <xdr:cNvSpPr/>
      </xdr:nvSpPr>
      <xdr:spPr>
        <a:xfrm>
          <a:off x="19494500" y="1085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102374</xdr:rowOff>
    </xdr:from>
    <xdr:to>
      <xdr:col>107</xdr:col>
      <xdr:colOff>50800</xdr:colOff>
      <xdr:row>63</xdr:row>
      <xdr:rowOff>105156</xdr:rowOff>
    </xdr:to>
    <xdr:cxnSp macro="">
      <xdr:nvCxnSpPr>
        <xdr:cNvPr id="615" name="直線コネクタ 614">
          <a:extLst>
            <a:ext uri="{FF2B5EF4-FFF2-40B4-BE49-F238E27FC236}">
              <a16:creationId xmlns:a16="http://schemas.microsoft.com/office/drawing/2014/main" id="{27863C5A-E51C-44BE-9D0E-B7474ECEF154}"/>
            </a:ext>
          </a:extLst>
        </xdr:cNvPr>
        <xdr:cNvCxnSpPr/>
      </xdr:nvCxnSpPr>
      <xdr:spPr>
        <a:xfrm flipV="1">
          <a:off x="19545300" y="10903724"/>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55728</xdr:rowOff>
    </xdr:from>
    <xdr:to>
      <xdr:col>98</xdr:col>
      <xdr:colOff>38100</xdr:colOff>
      <xdr:row>63</xdr:row>
      <xdr:rowOff>157328</xdr:rowOff>
    </xdr:to>
    <xdr:sp macro="" textlink="">
      <xdr:nvSpPr>
        <xdr:cNvPr id="616" name="楕円 615">
          <a:extLst>
            <a:ext uri="{FF2B5EF4-FFF2-40B4-BE49-F238E27FC236}">
              <a16:creationId xmlns:a16="http://schemas.microsoft.com/office/drawing/2014/main" id="{824C1A76-FCBE-4F3F-A36D-A18D31277D58}"/>
            </a:ext>
          </a:extLst>
        </xdr:cNvPr>
        <xdr:cNvSpPr/>
      </xdr:nvSpPr>
      <xdr:spPr>
        <a:xfrm>
          <a:off x="18605500" y="1085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105156</xdr:rowOff>
    </xdr:from>
    <xdr:to>
      <xdr:col>102</xdr:col>
      <xdr:colOff>114300</xdr:colOff>
      <xdr:row>63</xdr:row>
      <xdr:rowOff>106528</xdr:rowOff>
    </xdr:to>
    <xdr:cxnSp macro="">
      <xdr:nvCxnSpPr>
        <xdr:cNvPr id="617" name="直線コネクタ 616">
          <a:extLst>
            <a:ext uri="{FF2B5EF4-FFF2-40B4-BE49-F238E27FC236}">
              <a16:creationId xmlns:a16="http://schemas.microsoft.com/office/drawing/2014/main" id="{B5C82F58-458F-4AAD-B8FD-3BBBAD88F2D7}"/>
            </a:ext>
          </a:extLst>
        </xdr:cNvPr>
        <xdr:cNvCxnSpPr/>
      </xdr:nvCxnSpPr>
      <xdr:spPr>
        <a:xfrm flipV="1">
          <a:off x="18656300" y="1090650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22610</xdr:rowOff>
    </xdr:from>
    <xdr:ext cx="469744" cy="259045"/>
    <xdr:sp macro="" textlink="">
      <xdr:nvSpPr>
        <xdr:cNvPr id="618" name="n_1aveValue【学校施設】&#10;一人当たり面積">
          <a:extLst>
            <a:ext uri="{FF2B5EF4-FFF2-40B4-BE49-F238E27FC236}">
              <a16:creationId xmlns:a16="http://schemas.microsoft.com/office/drawing/2014/main" id="{F6F32B8A-813D-45AF-871B-F5D5DF4EFB04}"/>
            </a:ext>
          </a:extLst>
        </xdr:cNvPr>
        <xdr:cNvSpPr txBox="1"/>
      </xdr:nvSpPr>
      <xdr:spPr>
        <a:xfrm>
          <a:off x="21075727" y="1099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26192</xdr:rowOff>
    </xdr:from>
    <xdr:ext cx="469744" cy="259045"/>
    <xdr:sp macro="" textlink="">
      <xdr:nvSpPr>
        <xdr:cNvPr id="619" name="n_2aveValue【学校施設】&#10;一人当たり面積">
          <a:extLst>
            <a:ext uri="{FF2B5EF4-FFF2-40B4-BE49-F238E27FC236}">
              <a16:creationId xmlns:a16="http://schemas.microsoft.com/office/drawing/2014/main" id="{570F108B-00C9-4549-BA9F-A2903B18E21A}"/>
            </a:ext>
          </a:extLst>
        </xdr:cNvPr>
        <xdr:cNvSpPr txBox="1"/>
      </xdr:nvSpPr>
      <xdr:spPr>
        <a:xfrm>
          <a:off x="20199427" y="1099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26230</xdr:rowOff>
    </xdr:from>
    <xdr:ext cx="469744" cy="259045"/>
    <xdr:sp macro="" textlink="">
      <xdr:nvSpPr>
        <xdr:cNvPr id="620" name="n_3aveValue【学校施設】&#10;一人当たり面積">
          <a:extLst>
            <a:ext uri="{FF2B5EF4-FFF2-40B4-BE49-F238E27FC236}">
              <a16:creationId xmlns:a16="http://schemas.microsoft.com/office/drawing/2014/main" id="{5C1488C2-EC7B-4DE7-BC14-57C0229C2DB4}"/>
            </a:ext>
          </a:extLst>
        </xdr:cNvPr>
        <xdr:cNvSpPr txBox="1"/>
      </xdr:nvSpPr>
      <xdr:spPr>
        <a:xfrm>
          <a:off x="19310427" y="1099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23830</xdr:rowOff>
    </xdr:from>
    <xdr:ext cx="469744" cy="259045"/>
    <xdr:sp macro="" textlink="">
      <xdr:nvSpPr>
        <xdr:cNvPr id="621" name="n_4aveValue【学校施設】&#10;一人当たり面積">
          <a:extLst>
            <a:ext uri="{FF2B5EF4-FFF2-40B4-BE49-F238E27FC236}">
              <a16:creationId xmlns:a16="http://schemas.microsoft.com/office/drawing/2014/main" id="{6DD41426-9925-4EF1-BEE6-70BC188EE491}"/>
            </a:ext>
          </a:extLst>
        </xdr:cNvPr>
        <xdr:cNvSpPr txBox="1"/>
      </xdr:nvSpPr>
      <xdr:spPr>
        <a:xfrm>
          <a:off x="18421427" y="1099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167797</xdr:rowOff>
    </xdr:from>
    <xdr:ext cx="469744" cy="259045"/>
    <xdr:sp macro="" textlink="">
      <xdr:nvSpPr>
        <xdr:cNvPr id="622" name="n_1mainValue【学校施設】&#10;一人当たり面積">
          <a:extLst>
            <a:ext uri="{FF2B5EF4-FFF2-40B4-BE49-F238E27FC236}">
              <a16:creationId xmlns:a16="http://schemas.microsoft.com/office/drawing/2014/main" id="{E8E2BEE5-2B50-47C4-B06E-B0612ED2B9B1}"/>
            </a:ext>
          </a:extLst>
        </xdr:cNvPr>
        <xdr:cNvSpPr txBox="1"/>
      </xdr:nvSpPr>
      <xdr:spPr>
        <a:xfrm>
          <a:off x="21075727" y="1062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169701</xdr:rowOff>
    </xdr:from>
    <xdr:ext cx="469744" cy="259045"/>
    <xdr:sp macro="" textlink="">
      <xdr:nvSpPr>
        <xdr:cNvPr id="623" name="n_2mainValue【学校施設】&#10;一人当たり面積">
          <a:extLst>
            <a:ext uri="{FF2B5EF4-FFF2-40B4-BE49-F238E27FC236}">
              <a16:creationId xmlns:a16="http://schemas.microsoft.com/office/drawing/2014/main" id="{DE13D59B-5A33-4294-847C-F0A4F7AEFB02}"/>
            </a:ext>
          </a:extLst>
        </xdr:cNvPr>
        <xdr:cNvSpPr txBox="1"/>
      </xdr:nvSpPr>
      <xdr:spPr>
        <a:xfrm>
          <a:off x="20199427" y="1062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1033</xdr:rowOff>
    </xdr:from>
    <xdr:ext cx="469744" cy="259045"/>
    <xdr:sp macro="" textlink="">
      <xdr:nvSpPr>
        <xdr:cNvPr id="624" name="n_3mainValue【学校施設】&#10;一人当たり面積">
          <a:extLst>
            <a:ext uri="{FF2B5EF4-FFF2-40B4-BE49-F238E27FC236}">
              <a16:creationId xmlns:a16="http://schemas.microsoft.com/office/drawing/2014/main" id="{73C8C8DC-CA50-4ADF-8064-5988B85C82D7}"/>
            </a:ext>
          </a:extLst>
        </xdr:cNvPr>
        <xdr:cNvSpPr txBox="1"/>
      </xdr:nvSpPr>
      <xdr:spPr>
        <a:xfrm>
          <a:off x="19310427" y="106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2405</xdr:rowOff>
    </xdr:from>
    <xdr:ext cx="469744" cy="259045"/>
    <xdr:sp macro="" textlink="">
      <xdr:nvSpPr>
        <xdr:cNvPr id="625" name="n_4mainValue【学校施設】&#10;一人当たり面積">
          <a:extLst>
            <a:ext uri="{FF2B5EF4-FFF2-40B4-BE49-F238E27FC236}">
              <a16:creationId xmlns:a16="http://schemas.microsoft.com/office/drawing/2014/main" id="{9FBB674A-3780-4F31-931E-1B2D039522E0}"/>
            </a:ext>
          </a:extLst>
        </xdr:cNvPr>
        <xdr:cNvSpPr txBox="1"/>
      </xdr:nvSpPr>
      <xdr:spPr>
        <a:xfrm>
          <a:off x="18421427" y="1063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CBE6ADBE-C9AB-4479-8D08-741E26D02CD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7BBEA7A2-DB9C-4BE5-A3BB-50E9C89700C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D5401F29-6873-4CC1-BDB5-9AF7B233DE8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3D73C99F-1751-452F-A168-B389AB6B3AB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C5199DE9-77F6-4636-9983-CB9E77497E8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29C5FD70-83DA-4A98-9F58-C5107132EAF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2E1A02C8-59B0-4BDB-9019-15F9F477291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CFA64DA8-F8E4-4C22-9BDE-21C699B4C01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DB8493ED-981E-4041-929F-5EC5B4BA552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16DA36C5-7A66-4F0F-8590-36153A738FF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4A047560-A8F3-44C0-B740-A27B86C4C53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6B52BF94-437A-4B92-96C0-7735FE87820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D80D1BAC-6655-4E3D-B835-47EDF19C5C7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642FF8AF-670A-44EB-B362-12B6EF12797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76E15821-B2D3-43EF-86BF-F63FE275C82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4B4D3DCE-A26D-4068-B0F2-439CA59458A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C710282B-27B5-40A8-A1C2-52CF90B640F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B030F1FA-54FC-4B70-9D66-7D937D2B352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59BD8A6A-7D33-4759-BB46-05941A5897A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91456818-98B2-4024-BBE0-D389787CADF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5982076D-0F13-4067-B5D6-AC4B4C91EB4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008C8F05-A7EA-47F3-92FD-328EC5978FB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36A04161-716E-4550-9DFA-99F05FAD136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23AE0004-3DE4-4F31-9C37-97239C69E01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1E0CB4DD-3FA6-4A0D-BCC7-926CB45D74D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759EFE91-DBCB-4F65-BEC2-F86B55EB39C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14C4886B-D28F-4FE3-A16C-AA42D4F2EAA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a:extLst>
            <a:ext uri="{FF2B5EF4-FFF2-40B4-BE49-F238E27FC236}">
              <a16:creationId xmlns:a16="http://schemas.microsoft.com/office/drawing/2014/main" id="{4E25CE2C-BBF2-4BBB-829B-015F0E83C00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a:extLst>
            <a:ext uri="{FF2B5EF4-FFF2-40B4-BE49-F238E27FC236}">
              <a16:creationId xmlns:a16="http://schemas.microsoft.com/office/drawing/2014/main" id="{E0EB761A-E524-40E6-818E-B75E5AB03CE7}"/>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a:extLst>
            <a:ext uri="{FF2B5EF4-FFF2-40B4-BE49-F238E27FC236}">
              <a16:creationId xmlns:a16="http://schemas.microsoft.com/office/drawing/2014/main" id="{5CDF2C09-1526-4C25-B5CA-DD99C22C727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a:extLst>
            <a:ext uri="{FF2B5EF4-FFF2-40B4-BE49-F238E27FC236}">
              <a16:creationId xmlns:a16="http://schemas.microsoft.com/office/drawing/2014/main" id="{6AF5B5CA-ABC1-420C-8728-5C23F50D813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a:extLst>
            <a:ext uri="{FF2B5EF4-FFF2-40B4-BE49-F238E27FC236}">
              <a16:creationId xmlns:a16="http://schemas.microsoft.com/office/drawing/2014/main" id="{C711F381-C241-44A3-A552-E0E6D4E25ED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a:extLst>
            <a:ext uri="{FF2B5EF4-FFF2-40B4-BE49-F238E27FC236}">
              <a16:creationId xmlns:a16="http://schemas.microsoft.com/office/drawing/2014/main" id="{26C798BF-6006-4114-8B29-657FEFDE6DE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a:extLst>
            <a:ext uri="{FF2B5EF4-FFF2-40B4-BE49-F238E27FC236}">
              <a16:creationId xmlns:a16="http://schemas.microsoft.com/office/drawing/2014/main" id="{9DDDE612-F5FE-4907-9F21-9A7740A9CB3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a:extLst>
            <a:ext uri="{FF2B5EF4-FFF2-40B4-BE49-F238E27FC236}">
              <a16:creationId xmlns:a16="http://schemas.microsoft.com/office/drawing/2014/main" id="{CB622607-6A7B-4D24-B047-1CD9BD2DA20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a:extLst>
            <a:ext uri="{FF2B5EF4-FFF2-40B4-BE49-F238E27FC236}">
              <a16:creationId xmlns:a16="http://schemas.microsoft.com/office/drawing/2014/main" id="{074A005E-A53C-40DE-988F-A29EA4696F4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2" name="テキスト ボックス 661">
          <a:extLst>
            <a:ext uri="{FF2B5EF4-FFF2-40B4-BE49-F238E27FC236}">
              <a16:creationId xmlns:a16="http://schemas.microsoft.com/office/drawing/2014/main" id="{6C744EA7-7DB0-4973-8939-03ED1B3E9A47}"/>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E2EBBD52-C725-4946-958E-9C04A4ED481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4" name="テキスト ボックス 663">
          <a:extLst>
            <a:ext uri="{FF2B5EF4-FFF2-40B4-BE49-F238E27FC236}">
              <a16:creationId xmlns:a16="http://schemas.microsoft.com/office/drawing/2014/main" id="{BD9E8DDD-2F33-4AA7-9F0F-8A2A8092BA94}"/>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a:extLst>
            <a:ext uri="{FF2B5EF4-FFF2-40B4-BE49-F238E27FC236}">
              <a16:creationId xmlns:a16="http://schemas.microsoft.com/office/drawing/2014/main" id="{688F2661-1E53-4470-A06C-48C47C29106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666" name="直線コネクタ 665">
          <a:extLst>
            <a:ext uri="{FF2B5EF4-FFF2-40B4-BE49-F238E27FC236}">
              <a16:creationId xmlns:a16="http://schemas.microsoft.com/office/drawing/2014/main" id="{CC04DBB1-7181-474B-99E7-CCC61037D4AA}"/>
            </a:ext>
          </a:extLst>
        </xdr:cNvPr>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7" name="【公民館】&#10;有形固定資産減価償却率最小値テキスト">
          <a:extLst>
            <a:ext uri="{FF2B5EF4-FFF2-40B4-BE49-F238E27FC236}">
              <a16:creationId xmlns:a16="http://schemas.microsoft.com/office/drawing/2014/main" id="{5AA3F160-8E47-4625-9659-A92A129D6A22}"/>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a:extLst>
            <a:ext uri="{FF2B5EF4-FFF2-40B4-BE49-F238E27FC236}">
              <a16:creationId xmlns:a16="http://schemas.microsoft.com/office/drawing/2014/main" id="{7C51061B-31D0-4C64-ABA1-8A0B4FC78CEB}"/>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669" name="【公民館】&#10;有形固定資産減価償却率最大値テキスト">
          <a:extLst>
            <a:ext uri="{FF2B5EF4-FFF2-40B4-BE49-F238E27FC236}">
              <a16:creationId xmlns:a16="http://schemas.microsoft.com/office/drawing/2014/main" id="{6528F3F5-3C67-4AB0-A4A9-09757186697E}"/>
            </a:ext>
          </a:extLst>
        </xdr:cNvPr>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670" name="直線コネクタ 669">
          <a:extLst>
            <a:ext uri="{FF2B5EF4-FFF2-40B4-BE49-F238E27FC236}">
              <a16:creationId xmlns:a16="http://schemas.microsoft.com/office/drawing/2014/main" id="{42EF1C76-6010-45FA-A0AE-809E90A93DCF}"/>
            </a:ext>
          </a:extLst>
        </xdr:cNvPr>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127652</xdr:rowOff>
    </xdr:from>
    <xdr:ext cx="405111" cy="259045"/>
    <xdr:sp macro="" textlink="">
      <xdr:nvSpPr>
        <xdr:cNvPr id="671" name="【公民館】&#10;有形固定資産減価償却率平均値テキスト">
          <a:extLst>
            <a:ext uri="{FF2B5EF4-FFF2-40B4-BE49-F238E27FC236}">
              <a16:creationId xmlns:a16="http://schemas.microsoft.com/office/drawing/2014/main" id="{69B8CB2E-7584-4E57-8085-A70061291B97}"/>
            </a:ext>
          </a:extLst>
        </xdr:cNvPr>
        <xdr:cNvSpPr txBox="1"/>
      </xdr:nvSpPr>
      <xdr:spPr>
        <a:xfrm>
          <a:off x="16357600" y="1795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672" name="フローチャート: 判断 671">
          <a:extLst>
            <a:ext uri="{FF2B5EF4-FFF2-40B4-BE49-F238E27FC236}">
              <a16:creationId xmlns:a16="http://schemas.microsoft.com/office/drawing/2014/main" id="{80586AEB-7F1F-403F-9615-4AE3D05B13E1}"/>
            </a:ext>
          </a:extLst>
        </xdr:cNvPr>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673" name="フローチャート: 判断 672">
          <a:extLst>
            <a:ext uri="{FF2B5EF4-FFF2-40B4-BE49-F238E27FC236}">
              <a16:creationId xmlns:a16="http://schemas.microsoft.com/office/drawing/2014/main" id="{C80E1F8C-9FC8-4004-A6B1-619F4DCF0CEB}"/>
            </a:ext>
          </a:extLst>
        </xdr:cNvPr>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674" name="フローチャート: 判断 673">
          <a:extLst>
            <a:ext uri="{FF2B5EF4-FFF2-40B4-BE49-F238E27FC236}">
              <a16:creationId xmlns:a16="http://schemas.microsoft.com/office/drawing/2014/main" id="{9857BF55-5AC5-44F8-ADD0-4DC3588F127E}"/>
            </a:ext>
          </a:extLst>
        </xdr:cNvPr>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675" name="フローチャート: 判断 674">
          <a:extLst>
            <a:ext uri="{FF2B5EF4-FFF2-40B4-BE49-F238E27FC236}">
              <a16:creationId xmlns:a16="http://schemas.microsoft.com/office/drawing/2014/main" id="{F0C3092E-EB6D-4DB6-8381-B2FB1793956E}"/>
            </a:ext>
          </a:extLst>
        </xdr:cNvPr>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676" name="フローチャート: 判断 675">
          <a:extLst>
            <a:ext uri="{FF2B5EF4-FFF2-40B4-BE49-F238E27FC236}">
              <a16:creationId xmlns:a16="http://schemas.microsoft.com/office/drawing/2014/main" id="{1AEAC517-57CD-4F39-BE55-28E571DFDB30}"/>
            </a:ext>
          </a:extLst>
        </xdr:cNvPr>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80802D1E-F334-4FFC-A428-595DE9098F5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17E9281-758A-4380-93CC-F873221EDB8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7DE13CE2-9A2D-4C7C-8063-9B27E64835F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E3B98DCC-0565-45FA-B928-769FC453227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1862180E-EF27-4877-9A79-35D043011CD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27305</xdr:rowOff>
    </xdr:from>
    <xdr:to>
      <xdr:col>85</xdr:col>
      <xdr:colOff>177800</xdr:colOff>
      <xdr:row>104</xdr:row>
      <xdr:rowOff>128905</xdr:rowOff>
    </xdr:to>
    <xdr:sp macro="" textlink="">
      <xdr:nvSpPr>
        <xdr:cNvPr id="682" name="楕円 681">
          <a:extLst>
            <a:ext uri="{FF2B5EF4-FFF2-40B4-BE49-F238E27FC236}">
              <a16:creationId xmlns:a16="http://schemas.microsoft.com/office/drawing/2014/main" id="{662A7FD9-2416-423A-AAA7-E955EB4DD4A5}"/>
            </a:ext>
          </a:extLst>
        </xdr:cNvPr>
        <xdr:cNvSpPr/>
      </xdr:nvSpPr>
      <xdr:spPr>
        <a:xfrm>
          <a:off x="16268700" y="178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50182</xdr:rowOff>
    </xdr:from>
    <xdr:ext cx="405111" cy="259045"/>
    <xdr:sp macro="" textlink="">
      <xdr:nvSpPr>
        <xdr:cNvPr id="683" name="【公民館】&#10;有形固定資産減価償却率該当値テキスト">
          <a:extLst>
            <a:ext uri="{FF2B5EF4-FFF2-40B4-BE49-F238E27FC236}">
              <a16:creationId xmlns:a16="http://schemas.microsoft.com/office/drawing/2014/main" id="{0B6ACCE8-045D-4C82-B92D-6E2F1A3E92FA}"/>
            </a:ext>
          </a:extLst>
        </xdr:cNvPr>
        <xdr:cNvSpPr txBox="1"/>
      </xdr:nvSpPr>
      <xdr:spPr>
        <a:xfrm>
          <a:off x="16357600"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105411</xdr:rowOff>
    </xdr:from>
    <xdr:to>
      <xdr:col>81</xdr:col>
      <xdr:colOff>101600</xdr:colOff>
      <xdr:row>105</xdr:row>
      <xdr:rowOff>35561</xdr:rowOff>
    </xdr:to>
    <xdr:sp macro="" textlink="">
      <xdr:nvSpPr>
        <xdr:cNvPr id="684" name="楕円 683">
          <a:extLst>
            <a:ext uri="{FF2B5EF4-FFF2-40B4-BE49-F238E27FC236}">
              <a16:creationId xmlns:a16="http://schemas.microsoft.com/office/drawing/2014/main" id="{F78C717B-3CFA-4805-80FC-3F43E39DDC10}"/>
            </a:ext>
          </a:extLst>
        </xdr:cNvPr>
        <xdr:cNvSpPr/>
      </xdr:nvSpPr>
      <xdr:spPr>
        <a:xfrm>
          <a:off x="15430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78105</xdr:rowOff>
    </xdr:from>
    <xdr:to>
      <xdr:col>85</xdr:col>
      <xdr:colOff>127000</xdr:colOff>
      <xdr:row>104</xdr:row>
      <xdr:rowOff>156211</xdr:rowOff>
    </xdr:to>
    <xdr:cxnSp macro="">
      <xdr:nvCxnSpPr>
        <xdr:cNvPr id="685" name="直線コネクタ 684">
          <a:extLst>
            <a:ext uri="{FF2B5EF4-FFF2-40B4-BE49-F238E27FC236}">
              <a16:creationId xmlns:a16="http://schemas.microsoft.com/office/drawing/2014/main" id="{40B73147-65F4-4C5E-B126-DAD116DBB1FA}"/>
            </a:ext>
          </a:extLst>
        </xdr:cNvPr>
        <xdr:cNvCxnSpPr/>
      </xdr:nvCxnSpPr>
      <xdr:spPr>
        <a:xfrm flipV="1">
          <a:off x="15481300" y="17908905"/>
          <a:ext cx="8382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33020</xdr:rowOff>
    </xdr:from>
    <xdr:to>
      <xdr:col>76</xdr:col>
      <xdr:colOff>165100</xdr:colOff>
      <xdr:row>105</xdr:row>
      <xdr:rowOff>134620</xdr:rowOff>
    </xdr:to>
    <xdr:sp macro="" textlink="">
      <xdr:nvSpPr>
        <xdr:cNvPr id="686" name="楕円 685">
          <a:extLst>
            <a:ext uri="{FF2B5EF4-FFF2-40B4-BE49-F238E27FC236}">
              <a16:creationId xmlns:a16="http://schemas.microsoft.com/office/drawing/2014/main" id="{B1795572-F6D5-4AE6-8084-E75A5503D8E1}"/>
            </a:ext>
          </a:extLst>
        </xdr:cNvPr>
        <xdr:cNvSpPr/>
      </xdr:nvSpPr>
      <xdr:spPr>
        <a:xfrm>
          <a:off x="14541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156211</xdr:rowOff>
    </xdr:from>
    <xdr:to>
      <xdr:col>81</xdr:col>
      <xdr:colOff>50800</xdr:colOff>
      <xdr:row>105</xdr:row>
      <xdr:rowOff>83820</xdr:rowOff>
    </xdr:to>
    <xdr:cxnSp macro="">
      <xdr:nvCxnSpPr>
        <xdr:cNvPr id="687" name="直線コネクタ 686">
          <a:extLst>
            <a:ext uri="{FF2B5EF4-FFF2-40B4-BE49-F238E27FC236}">
              <a16:creationId xmlns:a16="http://schemas.microsoft.com/office/drawing/2014/main" id="{824AF64E-3D7A-4FBA-9DB8-1943C09CDE61}"/>
            </a:ext>
          </a:extLst>
        </xdr:cNvPr>
        <xdr:cNvCxnSpPr/>
      </xdr:nvCxnSpPr>
      <xdr:spPr>
        <a:xfrm flipV="1">
          <a:off x="14592300" y="1798701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170180</xdr:rowOff>
    </xdr:from>
    <xdr:to>
      <xdr:col>72</xdr:col>
      <xdr:colOff>38100</xdr:colOff>
      <xdr:row>105</xdr:row>
      <xdr:rowOff>100330</xdr:rowOff>
    </xdr:to>
    <xdr:sp macro="" textlink="">
      <xdr:nvSpPr>
        <xdr:cNvPr id="688" name="楕円 687">
          <a:extLst>
            <a:ext uri="{FF2B5EF4-FFF2-40B4-BE49-F238E27FC236}">
              <a16:creationId xmlns:a16="http://schemas.microsoft.com/office/drawing/2014/main" id="{1F15C1B6-87F3-4F8E-8780-8B68DF2DC916}"/>
            </a:ext>
          </a:extLst>
        </xdr:cNvPr>
        <xdr:cNvSpPr/>
      </xdr:nvSpPr>
      <xdr:spPr>
        <a:xfrm>
          <a:off x="13652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49530</xdr:rowOff>
    </xdr:from>
    <xdr:to>
      <xdr:col>76</xdr:col>
      <xdr:colOff>114300</xdr:colOff>
      <xdr:row>105</xdr:row>
      <xdr:rowOff>83820</xdr:rowOff>
    </xdr:to>
    <xdr:cxnSp macro="">
      <xdr:nvCxnSpPr>
        <xdr:cNvPr id="689" name="直線コネクタ 688">
          <a:extLst>
            <a:ext uri="{FF2B5EF4-FFF2-40B4-BE49-F238E27FC236}">
              <a16:creationId xmlns:a16="http://schemas.microsoft.com/office/drawing/2014/main" id="{2F45F14D-8FA4-488A-A397-0705871FF63F}"/>
            </a:ext>
          </a:extLst>
        </xdr:cNvPr>
        <xdr:cNvCxnSpPr/>
      </xdr:nvCxnSpPr>
      <xdr:spPr>
        <a:xfrm>
          <a:off x="13703300" y="180517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135889</xdr:rowOff>
    </xdr:from>
    <xdr:to>
      <xdr:col>67</xdr:col>
      <xdr:colOff>101600</xdr:colOff>
      <xdr:row>105</xdr:row>
      <xdr:rowOff>66039</xdr:rowOff>
    </xdr:to>
    <xdr:sp macro="" textlink="">
      <xdr:nvSpPr>
        <xdr:cNvPr id="690" name="楕円 689">
          <a:extLst>
            <a:ext uri="{FF2B5EF4-FFF2-40B4-BE49-F238E27FC236}">
              <a16:creationId xmlns:a16="http://schemas.microsoft.com/office/drawing/2014/main" id="{AC6FDD2B-7C2E-4D6C-8336-C90B8ED208E2}"/>
            </a:ext>
          </a:extLst>
        </xdr:cNvPr>
        <xdr:cNvSpPr/>
      </xdr:nvSpPr>
      <xdr:spPr>
        <a:xfrm>
          <a:off x="12763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15239</xdr:rowOff>
    </xdr:from>
    <xdr:to>
      <xdr:col>71</xdr:col>
      <xdr:colOff>177800</xdr:colOff>
      <xdr:row>105</xdr:row>
      <xdr:rowOff>49530</xdr:rowOff>
    </xdr:to>
    <xdr:cxnSp macro="">
      <xdr:nvCxnSpPr>
        <xdr:cNvPr id="691" name="直線コネクタ 690">
          <a:extLst>
            <a:ext uri="{FF2B5EF4-FFF2-40B4-BE49-F238E27FC236}">
              <a16:creationId xmlns:a16="http://schemas.microsoft.com/office/drawing/2014/main" id="{3A0CFA42-7D1D-4F78-8447-398FCDAAC699}"/>
            </a:ext>
          </a:extLst>
        </xdr:cNvPr>
        <xdr:cNvCxnSpPr/>
      </xdr:nvCxnSpPr>
      <xdr:spPr>
        <a:xfrm>
          <a:off x="12814300" y="180174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53357</xdr:rowOff>
    </xdr:from>
    <xdr:ext cx="405111" cy="259045"/>
    <xdr:sp macro="" textlink="">
      <xdr:nvSpPr>
        <xdr:cNvPr id="692" name="n_1aveValue【公民館】&#10;有形固定資産減価償却率">
          <a:extLst>
            <a:ext uri="{FF2B5EF4-FFF2-40B4-BE49-F238E27FC236}">
              <a16:creationId xmlns:a16="http://schemas.microsoft.com/office/drawing/2014/main" id="{EC6B64C4-6CEE-4CC1-A3C2-5DE45F3EEE0F}"/>
            </a:ext>
          </a:extLst>
        </xdr:cNvPr>
        <xdr:cNvSpPr txBox="1"/>
      </xdr:nvSpPr>
      <xdr:spPr>
        <a:xfrm>
          <a:off x="152660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693" name="n_2aveValue【公民館】&#10;有形固定資産減価償却率">
          <a:extLst>
            <a:ext uri="{FF2B5EF4-FFF2-40B4-BE49-F238E27FC236}">
              <a16:creationId xmlns:a16="http://schemas.microsoft.com/office/drawing/2014/main" id="{538D2B98-99B3-4284-8799-DA0200FC5389}"/>
            </a:ext>
          </a:extLst>
        </xdr:cNvPr>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31132</xdr:rowOff>
    </xdr:from>
    <xdr:ext cx="405111" cy="259045"/>
    <xdr:sp macro="" textlink="">
      <xdr:nvSpPr>
        <xdr:cNvPr id="694" name="n_3aveValue【公民館】&#10;有形固定資産減価償却率">
          <a:extLst>
            <a:ext uri="{FF2B5EF4-FFF2-40B4-BE49-F238E27FC236}">
              <a16:creationId xmlns:a16="http://schemas.microsoft.com/office/drawing/2014/main" id="{B6849FD8-B5AB-4031-AF47-10360457BC1F}"/>
            </a:ext>
          </a:extLst>
        </xdr:cNvPr>
        <xdr:cNvSpPr txBox="1"/>
      </xdr:nvSpPr>
      <xdr:spPr>
        <a:xfrm>
          <a:off x="13500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44466</xdr:rowOff>
    </xdr:from>
    <xdr:ext cx="405111" cy="259045"/>
    <xdr:sp macro="" textlink="">
      <xdr:nvSpPr>
        <xdr:cNvPr id="695" name="n_4aveValue【公民館】&#10;有形固定資産減価償却率">
          <a:extLst>
            <a:ext uri="{FF2B5EF4-FFF2-40B4-BE49-F238E27FC236}">
              <a16:creationId xmlns:a16="http://schemas.microsoft.com/office/drawing/2014/main" id="{F0D7DAB5-B776-46EC-A502-746255820E19}"/>
            </a:ext>
          </a:extLst>
        </xdr:cNvPr>
        <xdr:cNvSpPr txBox="1"/>
      </xdr:nvSpPr>
      <xdr:spPr>
        <a:xfrm>
          <a:off x="12611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52088</xdr:rowOff>
    </xdr:from>
    <xdr:ext cx="405111" cy="259045"/>
    <xdr:sp macro="" textlink="">
      <xdr:nvSpPr>
        <xdr:cNvPr id="696" name="n_1mainValue【公民館】&#10;有形固定資産減価償却率">
          <a:extLst>
            <a:ext uri="{FF2B5EF4-FFF2-40B4-BE49-F238E27FC236}">
              <a16:creationId xmlns:a16="http://schemas.microsoft.com/office/drawing/2014/main" id="{F814A4C1-226D-45BA-B74D-1A91FA611DB9}"/>
            </a:ext>
          </a:extLst>
        </xdr:cNvPr>
        <xdr:cNvSpPr txBox="1"/>
      </xdr:nvSpPr>
      <xdr:spPr>
        <a:xfrm>
          <a:off x="15266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125747</xdr:rowOff>
    </xdr:from>
    <xdr:ext cx="405111" cy="259045"/>
    <xdr:sp macro="" textlink="">
      <xdr:nvSpPr>
        <xdr:cNvPr id="697" name="n_2mainValue【公民館】&#10;有形固定資産減価償却率">
          <a:extLst>
            <a:ext uri="{FF2B5EF4-FFF2-40B4-BE49-F238E27FC236}">
              <a16:creationId xmlns:a16="http://schemas.microsoft.com/office/drawing/2014/main" id="{AC597916-3D37-434E-8BE7-0C9C1938F17E}"/>
            </a:ext>
          </a:extLst>
        </xdr:cNvPr>
        <xdr:cNvSpPr txBox="1"/>
      </xdr:nvSpPr>
      <xdr:spPr>
        <a:xfrm>
          <a:off x="14389744"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91457</xdr:rowOff>
    </xdr:from>
    <xdr:ext cx="405111" cy="259045"/>
    <xdr:sp macro="" textlink="">
      <xdr:nvSpPr>
        <xdr:cNvPr id="698" name="n_3mainValue【公民館】&#10;有形固定資産減価償却率">
          <a:extLst>
            <a:ext uri="{FF2B5EF4-FFF2-40B4-BE49-F238E27FC236}">
              <a16:creationId xmlns:a16="http://schemas.microsoft.com/office/drawing/2014/main" id="{71DD7854-E723-4D8C-8CD5-5F4530FA281C}"/>
            </a:ext>
          </a:extLst>
        </xdr:cNvPr>
        <xdr:cNvSpPr txBox="1"/>
      </xdr:nvSpPr>
      <xdr:spPr>
        <a:xfrm>
          <a:off x="13500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57166</xdr:rowOff>
    </xdr:from>
    <xdr:ext cx="405111" cy="259045"/>
    <xdr:sp macro="" textlink="">
      <xdr:nvSpPr>
        <xdr:cNvPr id="699" name="n_4mainValue【公民館】&#10;有形固定資産減価償却率">
          <a:extLst>
            <a:ext uri="{FF2B5EF4-FFF2-40B4-BE49-F238E27FC236}">
              <a16:creationId xmlns:a16="http://schemas.microsoft.com/office/drawing/2014/main" id="{2563DF32-98A6-49D0-A681-A6F3A2483ED2}"/>
            </a:ext>
          </a:extLst>
        </xdr:cNvPr>
        <xdr:cNvSpPr txBox="1"/>
      </xdr:nvSpPr>
      <xdr:spPr>
        <a:xfrm>
          <a:off x="12611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464AE660-9CBB-447A-9D83-7468BE5B704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AA683807-55EF-4972-B30A-E9AB1CF611C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4E08BDBF-9E22-4CDB-B5B2-33351C816D6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C466BC9C-1113-4F29-B3AA-4BD2CDA48A3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18E4CB9F-7ECF-4CD1-B0FC-8AA86EEAA73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924DBEB5-B981-4B5D-8891-8FA115960E9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732A8131-AFAA-45BD-9DBC-3017BB93CF3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99160861-C0DD-45C7-86A1-6CA3CB5AC2E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09BDFC96-6ABA-4E5E-9E73-47DC67B7089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7A959D48-3C3E-4EF5-ACEC-7222B90D821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0" name="直線コネクタ 709">
          <a:extLst>
            <a:ext uri="{FF2B5EF4-FFF2-40B4-BE49-F238E27FC236}">
              <a16:creationId xmlns:a16="http://schemas.microsoft.com/office/drawing/2014/main" id="{2C36999C-2E1E-4FDA-9933-F6A6A0CD04A8}"/>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1" name="テキスト ボックス 710">
          <a:extLst>
            <a:ext uri="{FF2B5EF4-FFF2-40B4-BE49-F238E27FC236}">
              <a16:creationId xmlns:a16="http://schemas.microsoft.com/office/drawing/2014/main" id="{0D32A581-10B5-47F9-A7AC-4F98B82A4C3C}"/>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2" name="直線コネクタ 711">
          <a:extLst>
            <a:ext uri="{FF2B5EF4-FFF2-40B4-BE49-F238E27FC236}">
              <a16:creationId xmlns:a16="http://schemas.microsoft.com/office/drawing/2014/main" id="{648AC3C4-BB25-47B0-9353-EE3B423E1EBB}"/>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3" name="テキスト ボックス 712">
          <a:extLst>
            <a:ext uri="{FF2B5EF4-FFF2-40B4-BE49-F238E27FC236}">
              <a16:creationId xmlns:a16="http://schemas.microsoft.com/office/drawing/2014/main" id="{5EB08079-5126-4113-8667-11099DEAB9E4}"/>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4" name="直線コネクタ 713">
          <a:extLst>
            <a:ext uri="{FF2B5EF4-FFF2-40B4-BE49-F238E27FC236}">
              <a16:creationId xmlns:a16="http://schemas.microsoft.com/office/drawing/2014/main" id="{6748020D-D682-4917-8913-A158DA5ACE03}"/>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5" name="テキスト ボックス 714">
          <a:extLst>
            <a:ext uri="{FF2B5EF4-FFF2-40B4-BE49-F238E27FC236}">
              <a16:creationId xmlns:a16="http://schemas.microsoft.com/office/drawing/2014/main" id="{8572847D-C001-43DE-93F5-C50D7DCB9E98}"/>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6" name="直線コネクタ 715">
          <a:extLst>
            <a:ext uri="{FF2B5EF4-FFF2-40B4-BE49-F238E27FC236}">
              <a16:creationId xmlns:a16="http://schemas.microsoft.com/office/drawing/2014/main" id="{874E33C1-ED55-4116-811F-9F58DDD4BF77}"/>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7" name="テキスト ボックス 716">
          <a:extLst>
            <a:ext uri="{FF2B5EF4-FFF2-40B4-BE49-F238E27FC236}">
              <a16:creationId xmlns:a16="http://schemas.microsoft.com/office/drawing/2014/main" id="{B8564154-C8FF-4528-BBFD-82868F030846}"/>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D9A046B7-5537-4A2E-9D7A-8BEA1A299FB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A1918465-7F96-4D84-9D98-BFED3F1E9D3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a:extLst>
            <a:ext uri="{FF2B5EF4-FFF2-40B4-BE49-F238E27FC236}">
              <a16:creationId xmlns:a16="http://schemas.microsoft.com/office/drawing/2014/main" id="{6642AE53-9FC9-4591-8BA6-05600137582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721" name="直線コネクタ 720">
          <a:extLst>
            <a:ext uri="{FF2B5EF4-FFF2-40B4-BE49-F238E27FC236}">
              <a16:creationId xmlns:a16="http://schemas.microsoft.com/office/drawing/2014/main" id="{BB875386-E136-49FB-B913-DE15E5F7EB76}"/>
            </a:ext>
          </a:extLst>
        </xdr:cNvPr>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722" name="【公民館】&#10;一人当たり面積最小値テキスト">
          <a:extLst>
            <a:ext uri="{FF2B5EF4-FFF2-40B4-BE49-F238E27FC236}">
              <a16:creationId xmlns:a16="http://schemas.microsoft.com/office/drawing/2014/main" id="{164B3A98-1DE0-4D56-B9D2-92235E85BE0F}"/>
            </a:ext>
          </a:extLst>
        </xdr:cNvPr>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723" name="直線コネクタ 722">
          <a:extLst>
            <a:ext uri="{FF2B5EF4-FFF2-40B4-BE49-F238E27FC236}">
              <a16:creationId xmlns:a16="http://schemas.microsoft.com/office/drawing/2014/main" id="{A8A4351B-BAD0-4D67-945F-786AC3E8F817}"/>
            </a:ext>
          </a:extLst>
        </xdr:cNvPr>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724" name="【公民館】&#10;一人当たり面積最大値テキスト">
          <a:extLst>
            <a:ext uri="{FF2B5EF4-FFF2-40B4-BE49-F238E27FC236}">
              <a16:creationId xmlns:a16="http://schemas.microsoft.com/office/drawing/2014/main" id="{0D04B1FC-BC66-45E4-A08F-C8426142A1F8}"/>
            </a:ext>
          </a:extLst>
        </xdr:cNvPr>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725" name="直線コネクタ 724">
          <a:extLst>
            <a:ext uri="{FF2B5EF4-FFF2-40B4-BE49-F238E27FC236}">
              <a16:creationId xmlns:a16="http://schemas.microsoft.com/office/drawing/2014/main" id="{57F229E2-C33E-4569-B380-FE3FE0288990}"/>
            </a:ext>
          </a:extLst>
        </xdr:cNvPr>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147387</xdr:rowOff>
    </xdr:from>
    <xdr:ext cx="469744" cy="259045"/>
    <xdr:sp macro="" textlink="">
      <xdr:nvSpPr>
        <xdr:cNvPr id="726" name="【公民館】&#10;一人当たり面積平均値テキスト">
          <a:extLst>
            <a:ext uri="{FF2B5EF4-FFF2-40B4-BE49-F238E27FC236}">
              <a16:creationId xmlns:a16="http://schemas.microsoft.com/office/drawing/2014/main" id="{13F62586-EA04-437C-912E-790F5BCAE6F3}"/>
            </a:ext>
          </a:extLst>
        </xdr:cNvPr>
        <xdr:cNvSpPr txBox="1"/>
      </xdr:nvSpPr>
      <xdr:spPr>
        <a:xfrm>
          <a:off x="22199600" y="18321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727" name="フローチャート: 判断 726">
          <a:extLst>
            <a:ext uri="{FF2B5EF4-FFF2-40B4-BE49-F238E27FC236}">
              <a16:creationId xmlns:a16="http://schemas.microsoft.com/office/drawing/2014/main" id="{7232155E-0A11-4FF8-A072-893D7797DC20}"/>
            </a:ext>
          </a:extLst>
        </xdr:cNvPr>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728" name="フローチャート: 判断 727">
          <a:extLst>
            <a:ext uri="{FF2B5EF4-FFF2-40B4-BE49-F238E27FC236}">
              <a16:creationId xmlns:a16="http://schemas.microsoft.com/office/drawing/2014/main" id="{96B47358-3660-4D7B-817A-AAF8CE6C20DD}"/>
            </a:ext>
          </a:extLst>
        </xdr:cNvPr>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729" name="フローチャート: 判断 728">
          <a:extLst>
            <a:ext uri="{FF2B5EF4-FFF2-40B4-BE49-F238E27FC236}">
              <a16:creationId xmlns:a16="http://schemas.microsoft.com/office/drawing/2014/main" id="{48F71FA9-34D5-4729-B5FA-A1B359C87962}"/>
            </a:ext>
          </a:extLst>
        </xdr:cNvPr>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730" name="フローチャート: 判断 729">
          <a:extLst>
            <a:ext uri="{FF2B5EF4-FFF2-40B4-BE49-F238E27FC236}">
              <a16:creationId xmlns:a16="http://schemas.microsoft.com/office/drawing/2014/main" id="{FF5E3E40-B037-4E9D-A5C6-146439FCF909}"/>
            </a:ext>
          </a:extLst>
        </xdr:cNvPr>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731" name="フローチャート: 判断 730">
          <a:extLst>
            <a:ext uri="{FF2B5EF4-FFF2-40B4-BE49-F238E27FC236}">
              <a16:creationId xmlns:a16="http://schemas.microsoft.com/office/drawing/2014/main" id="{02DCBB79-359B-47E5-8D10-2582C62D810F}"/>
            </a:ext>
          </a:extLst>
        </xdr:cNvPr>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AEDCC426-1D9F-4F0F-B468-4BC11136381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78D9FB6A-1981-48D9-AA74-90E3D674811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398BFAC4-E210-4531-999C-4286BD420AA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C1268751-7124-42B9-8E38-E483376A115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17997366-B0A7-433F-891F-DB0EBB4AD67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737" name="楕円 736">
          <a:extLst>
            <a:ext uri="{FF2B5EF4-FFF2-40B4-BE49-F238E27FC236}">
              <a16:creationId xmlns:a16="http://schemas.microsoft.com/office/drawing/2014/main" id="{9535E0A9-55E2-49FD-A8A4-419037DFB011}"/>
            </a:ext>
          </a:extLst>
        </xdr:cNvPr>
        <xdr:cNvSpPr/>
      </xdr:nvSpPr>
      <xdr:spPr>
        <a:xfrm>
          <a:off x="221107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132859</xdr:rowOff>
    </xdr:from>
    <xdr:ext cx="469744" cy="259045"/>
    <xdr:sp macro="" textlink="">
      <xdr:nvSpPr>
        <xdr:cNvPr id="738" name="【公民館】&#10;一人当たり面積該当値テキスト">
          <a:extLst>
            <a:ext uri="{FF2B5EF4-FFF2-40B4-BE49-F238E27FC236}">
              <a16:creationId xmlns:a16="http://schemas.microsoft.com/office/drawing/2014/main" id="{6F49A409-356C-4B80-9A07-069250508123}"/>
            </a:ext>
          </a:extLst>
        </xdr:cNvPr>
        <xdr:cNvSpPr txBox="1"/>
      </xdr:nvSpPr>
      <xdr:spPr>
        <a:xfrm>
          <a:off x="22199600" y="1796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121869</xdr:rowOff>
    </xdr:from>
    <xdr:to>
      <xdr:col>112</xdr:col>
      <xdr:colOff>38100</xdr:colOff>
      <xdr:row>106</xdr:row>
      <xdr:rowOff>52019</xdr:rowOff>
    </xdr:to>
    <xdr:sp macro="" textlink="">
      <xdr:nvSpPr>
        <xdr:cNvPr id="739" name="楕円 738">
          <a:extLst>
            <a:ext uri="{FF2B5EF4-FFF2-40B4-BE49-F238E27FC236}">
              <a16:creationId xmlns:a16="http://schemas.microsoft.com/office/drawing/2014/main" id="{6C6D4F43-2698-4029-93CC-72904C0F1CB2}"/>
            </a:ext>
          </a:extLst>
        </xdr:cNvPr>
        <xdr:cNvSpPr/>
      </xdr:nvSpPr>
      <xdr:spPr>
        <a:xfrm>
          <a:off x="21272500" y="1812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160782</xdr:rowOff>
    </xdr:from>
    <xdr:to>
      <xdr:col>116</xdr:col>
      <xdr:colOff>63500</xdr:colOff>
      <xdr:row>106</xdr:row>
      <xdr:rowOff>1219</xdr:rowOff>
    </xdr:to>
    <xdr:cxnSp macro="">
      <xdr:nvCxnSpPr>
        <xdr:cNvPr id="740" name="直線コネクタ 739">
          <a:extLst>
            <a:ext uri="{FF2B5EF4-FFF2-40B4-BE49-F238E27FC236}">
              <a16:creationId xmlns:a16="http://schemas.microsoft.com/office/drawing/2014/main" id="{071F3AE0-D606-4BCA-ADF6-CC8DA19F300C}"/>
            </a:ext>
          </a:extLst>
        </xdr:cNvPr>
        <xdr:cNvCxnSpPr/>
      </xdr:nvCxnSpPr>
      <xdr:spPr>
        <a:xfrm flipV="1">
          <a:off x="21323300" y="18163032"/>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xdr:rowOff>
    </xdr:from>
    <xdr:to>
      <xdr:col>107</xdr:col>
      <xdr:colOff>101600</xdr:colOff>
      <xdr:row>106</xdr:row>
      <xdr:rowOff>110998</xdr:rowOff>
    </xdr:to>
    <xdr:sp macro="" textlink="">
      <xdr:nvSpPr>
        <xdr:cNvPr id="741" name="楕円 740">
          <a:extLst>
            <a:ext uri="{FF2B5EF4-FFF2-40B4-BE49-F238E27FC236}">
              <a16:creationId xmlns:a16="http://schemas.microsoft.com/office/drawing/2014/main" id="{40424076-9C05-49EA-95E9-0D9AB1545994}"/>
            </a:ext>
          </a:extLst>
        </xdr:cNvPr>
        <xdr:cNvSpPr/>
      </xdr:nvSpPr>
      <xdr:spPr>
        <a:xfrm>
          <a:off x="20383500" y="181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1219</xdr:rowOff>
    </xdr:from>
    <xdr:to>
      <xdr:col>111</xdr:col>
      <xdr:colOff>177800</xdr:colOff>
      <xdr:row>106</xdr:row>
      <xdr:rowOff>60198</xdr:rowOff>
    </xdr:to>
    <xdr:cxnSp macro="">
      <xdr:nvCxnSpPr>
        <xdr:cNvPr id="742" name="直線コネクタ 741">
          <a:extLst>
            <a:ext uri="{FF2B5EF4-FFF2-40B4-BE49-F238E27FC236}">
              <a16:creationId xmlns:a16="http://schemas.microsoft.com/office/drawing/2014/main" id="{C5D6AA53-3CCD-4781-9DED-1DB2C976EAE0}"/>
            </a:ext>
          </a:extLst>
        </xdr:cNvPr>
        <xdr:cNvCxnSpPr/>
      </xdr:nvCxnSpPr>
      <xdr:spPr>
        <a:xfrm flipV="1">
          <a:off x="20434300" y="18174919"/>
          <a:ext cx="8890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16714</xdr:rowOff>
    </xdr:from>
    <xdr:to>
      <xdr:col>102</xdr:col>
      <xdr:colOff>165100</xdr:colOff>
      <xdr:row>106</xdr:row>
      <xdr:rowOff>118314</xdr:rowOff>
    </xdr:to>
    <xdr:sp macro="" textlink="">
      <xdr:nvSpPr>
        <xdr:cNvPr id="743" name="楕円 742">
          <a:extLst>
            <a:ext uri="{FF2B5EF4-FFF2-40B4-BE49-F238E27FC236}">
              <a16:creationId xmlns:a16="http://schemas.microsoft.com/office/drawing/2014/main" id="{2A7C55D9-017F-4F62-8467-AE0A50A3C9EE}"/>
            </a:ext>
          </a:extLst>
        </xdr:cNvPr>
        <xdr:cNvSpPr/>
      </xdr:nvSpPr>
      <xdr:spPr>
        <a:xfrm>
          <a:off x="19494500" y="1819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60198</xdr:rowOff>
    </xdr:from>
    <xdr:to>
      <xdr:col>107</xdr:col>
      <xdr:colOff>50800</xdr:colOff>
      <xdr:row>106</xdr:row>
      <xdr:rowOff>67514</xdr:rowOff>
    </xdr:to>
    <xdr:cxnSp macro="">
      <xdr:nvCxnSpPr>
        <xdr:cNvPr id="744" name="直線コネクタ 743">
          <a:extLst>
            <a:ext uri="{FF2B5EF4-FFF2-40B4-BE49-F238E27FC236}">
              <a16:creationId xmlns:a16="http://schemas.microsoft.com/office/drawing/2014/main" id="{F6F48890-D42B-475D-BE9D-E78D4A645C20}"/>
            </a:ext>
          </a:extLst>
        </xdr:cNvPr>
        <xdr:cNvCxnSpPr/>
      </xdr:nvCxnSpPr>
      <xdr:spPr>
        <a:xfrm flipV="1">
          <a:off x="19545300" y="18233898"/>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167590</xdr:rowOff>
    </xdr:from>
    <xdr:to>
      <xdr:col>98</xdr:col>
      <xdr:colOff>38100</xdr:colOff>
      <xdr:row>106</xdr:row>
      <xdr:rowOff>97740</xdr:rowOff>
    </xdr:to>
    <xdr:sp macro="" textlink="">
      <xdr:nvSpPr>
        <xdr:cNvPr id="745" name="楕円 744">
          <a:extLst>
            <a:ext uri="{FF2B5EF4-FFF2-40B4-BE49-F238E27FC236}">
              <a16:creationId xmlns:a16="http://schemas.microsoft.com/office/drawing/2014/main" id="{C1C7A2AF-B525-42C6-A911-84D99DE68C2C}"/>
            </a:ext>
          </a:extLst>
        </xdr:cNvPr>
        <xdr:cNvSpPr/>
      </xdr:nvSpPr>
      <xdr:spPr>
        <a:xfrm>
          <a:off x="18605500" y="1816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46940</xdr:rowOff>
    </xdr:from>
    <xdr:to>
      <xdr:col>102</xdr:col>
      <xdr:colOff>114300</xdr:colOff>
      <xdr:row>106</xdr:row>
      <xdr:rowOff>67514</xdr:rowOff>
    </xdr:to>
    <xdr:cxnSp macro="">
      <xdr:nvCxnSpPr>
        <xdr:cNvPr id="746" name="直線コネクタ 745">
          <a:extLst>
            <a:ext uri="{FF2B5EF4-FFF2-40B4-BE49-F238E27FC236}">
              <a16:creationId xmlns:a16="http://schemas.microsoft.com/office/drawing/2014/main" id="{0804B623-5D4E-4BF6-A1AA-A3EE2ADB43D0}"/>
            </a:ext>
          </a:extLst>
        </xdr:cNvPr>
        <xdr:cNvCxnSpPr/>
      </xdr:nvCxnSpPr>
      <xdr:spPr>
        <a:xfrm>
          <a:off x="18656300" y="1822064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73322</xdr:rowOff>
    </xdr:from>
    <xdr:ext cx="469744" cy="259045"/>
    <xdr:sp macro="" textlink="">
      <xdr:nvSpPr>
        <xdr:cNvPr id="747" name="n_1aveValue【公民館】&#10;一人当たり面積">
          <a:extLst>
            <a:ext uri="{FF2B5EF4-FFF2-40B4-BE49-F238E27FC236}">
              <a16:creationId xmlns:a16="http://schemas.microsoft.com/office/drawing/2014/main" id="{319C57BA-B2C7-49FE-8A7E-1C43E31C655F}"/>
            </a:ext>
          </a:extLst>
        </xdr:cNvPr>
        <xdr:cNvSpPr txBox="1"/>
      </xdr:nvSpPr>
      <xdr:spPr>
        <a:xfrm>
          <a:off x="21075727" y="1841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88409</xdr:rowOff>
    </xdr:from>
    <xdr:ext cx="469744" cy="259045"/>
    <xdr:sp macro="" textlink="">
      <xdr:nvSpPr>
        <xdr:cNvPr id="748" name="n_2aveValue【公民館】&#10;一人当たり面積">
          <a:extLst>
            <a:ext uri="{FF2B5EF4-FFF2-40B4-BE49-F238E27FC236}">
              <a16:creationId xmlns:a16="http://schemas.microsoft.com/office/drawing/2014/main" id="{EC2365A2-0B32-4A43-AA16-87055C0053A4}"/>
            </a:ext>
          </a:extLst>
        </xdr:cNvPr>
        <xdr:cNvSpPr txBox="1"/>
      </xdr:nvSpPr>
      <xdr:spPr>
        <a:xfrm>
          <a:off x="20199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87037</xdr:rowOff>
    </xdr:from>
    <xdr:ext cx="469744" cy="259045"/>
    <xdr:sp macro="" textlink="">
      <xdr:nvSpPr>
        <xdr:cNvPr id="749" name="n_3aveValue【公民館】&#10;一人当たり面積">
          <a:extLst>
            <a:ext uri="{FF2B5EF4-FFF2-40B4-BE49-F238E27FC236}">
              <a16:creationId xmlns:a16="http://schemas.microsoft.com/office/drawing/2014/main" id="{5302E22C-7D7F-4698-893E-9F482CA6EF97}"/>
            </a:ext>
          </a:extLst>
        </xdr:cNvPr>
        <xdr:cNvSpPr txBox="1"/>
      </xdr:nvSpPr>
      <xdr:spPr>
        <a:xfrm>
          <a:off x="19310427" y="184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72407</xdr:rowOff>
    </xdr:from>
    <xdr:ext cx="469744" cy="259045"/>
    <xdr:sp macro="" textlink="">
      <xdr:nvSpPr>
        <xdr:cNvPr id="750" name="n_4aveValue【公民館】&#10;一人当たり面積">
          <a:extLst>
            <a:ext uri="{FF2B5EF4-FFF2-40B4-BE49-F238E27FC236}">
              <a16:creationId xmlns:a16="http://schemas.microsoft.com/office/drawing/2014/main" id="{898C7BCC-CCD8-4F50-9C97-E1A7FB9EB21F}"/>
            </a:ext>
          </a:extLst>
        </xdr:cNvPr>
        <xdr:cNvSpPr txBox="1"/>
      </xdr:nvSpPr>
      <xdr:spPr>
        <a:xfrm>
          <a:off x="18421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68546</xdr:rowOff>
    </xdr:from>
    <xdr:ext cx="469744" cy="259045"/>
    <xdr:sp macro="" textlink="">
      <xdr:nvSpPr>
        <xdr:cNvPr id="751" name="n_1mainValue【公民館】&#10;一人当たり面積">
          <a:extLst>
            <a:ext uri="{FF2B5EF4-FFF2-40B4-BE49-F238E27FC236}">
              <a16:creationId xmlns:a16="http://schemas.microsoft.com/office/drawing/2014/main" id="{E299CE6A-B8E1-4AB7-B9E6-C7388C795FF8}"/>
            </a:ext>
          </a:extLst>
        </xdr:cNvPr>
        <xdr:cNvSpPr txBox="1"/>
      </xdr:nvSpPr>
      <xdr:spPr>
        <a:xfrm>
          <a:off x="21075727" y="1789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127525</xdr:rowOff>
    </xdr:from>
    <xdr:ext cx="469744" cy="259045"/>
    <xdr:sp macro="" textlink="">
      <xdr:nvSpPr>
        <xdr:cNvPr id="752" name="n_2mainValue【公民館】&#10;一人当たり面積">
          <a:extLst>
            <a:ext uri="{FF2B5EF4-FFF2-40B4-BE49-F238E27FC236}">
              <a16:creationId xmlns:a16="http://schemas.microsoft.com/office/drawing/2014/main" id="{05C5BADE-F2D3-44C9-ACFF-4F0DB3892A4C}"/>
            </a:ext>
          </a:extLst>
        </xdr:cNvPr>
        <xdr:cNvSpPr txBox="1"/>
      </xdr:nvSpPr>
      <xdr:spPr>
        <a:xfrm>
          <a:off x="20199427" y="1795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134841</xdr:rowOff>
    </xdr:from>
    <xdr:ext cx="469744" cy="259045"/>
    <xdr:sp macro="" textlink="">
      <xdr:nvSpPr>
        <xdr:cNvPr id="753" name="n_3mainValue【公民館】&#10;一人当たり面積">
          <a:extLst>
            <a:ext uri="{FF2B5EF4-FFF2-40B4-BE49-F238E27FC236}">
              <a16:creationId xmlns:a16="http://schemas.microsoft.com/office/drawing/2014/main" id="{7A619277-3FD3-4B20-A7B3-DE8308906F8A}"/>
            </a:ext>
          </a:extLst>
        </xdr:cNvPr>
        <xdr:cNvSpPr txBox="1"/>
      </xdr:nvSpPr>
      <xdr:spPr>
        <a:xfrm>
          <a:off x="19310427" y="1796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114267</xdr:rowOff>
    </xdr:from>
    <xdr:ext cx="469744" cy="259045"/>
    <xdr:sp macro="" textlink="">
      <xdr:nvSpPr>
        <xdr:cNvPr id="754" name="n_4mainValue【公民館】&#10;一人当たり面積">
          <a:extLst>
            <a:ext uri="{FF2B5EF4-FFF2-40B4-BE49-F238E27FC236}">
              <a16:creationId xmlns:a16="http://schemas.microsoft.com/office/drawing/2014/main" id="{C218BF8C-2A05-48D9-A914-757949B14C5A}"/>
            </a:ext>
          </a:extLst>
        </xdr:cNvPr>
        <xdr:cNvSpPr txBox="1"/>
      </xdr:nvSpPr>
      <xdr:spPr>
        <a:xfrm>
          <a:off x="18421427" y="17945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FF9B1F62-0291-44E2-AFBF-FA319863676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4C3DFDB0-4979-49AF-AB19-06D1101ED95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9F5AD26F-CEB0-4A3A-A4E5-34C1F2FD3A6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有形固定資産減価償却率の中で特に、道路や公営住宅について、類似団体平均を上回っている。これは、</a:t>
          </a:r>
          <a:r>
            <a:rPr kumimoji="1" lang="en-US" altLang="ja-JP" sz="1300">
              <a:latin typeface="ＭＳ Ｐゴシック" panose="020B0600070205080204" pitchFamily="50" charset="-128"/>
              <a:ea typeface="ＭＳ Ｐゴシック" panose="020B0600070205080204" pitchFamily="50" charset="-128"/>
            </a:rPr>
            <a:t>1980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1990</a:t>
          </a:r>
          <a:r>
            <a:rPr kumimoji="1" lang="ja-JP" altLang="en-US" sz="1300">
              <a:latin typeface="ＭＳ Ｐゴシック" panose="020B0600070205080204" pitchFamily="50" charset="-128"/>
              <a:ea typeface="ＭＳ Ｐゴシック" panose="020B0600070205080204" pitchFamily="50" charset="-128"/>
            </a:rPr>
            <a:t>年代に建てた公営住宅が耐用年数を経過しているためである。耐用年数を超過した公営住宅については、計画的に改修または取壊しを進めている状況である。また道路や橋りょうについても、個別施設計画を策定し、計画的に改修等を行っていく。</a:t>
          </a:r>
        </a:p>
        <a:p>
          <a:r>
            <a:rPr kumimoji="1" lang="ja-JP" altLang="en-US" sz="1300">
              <a:latin typeface="ＭＳ Ｐゴシック" panose="020B0600070205080204" pitchFamily="50" charset="-128"/>
              <a:ea typeface="ＭＳ Ｐゴシック" panose="020B0600070205080204" pitchFamily="50" charset="-128"/>
            </a:rPr>
            <a:t>本村では市町村合併を行ったことにより、一人当たりの施設面積や延長について全国平均や類似団体平均を上回っている施設が多い。今後人口減少も予想される中で、耐用年数の経過した施設については、取壊や集約化等も検討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2549811-6416-4BAF-AC9E-39EC68665A4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CF4BF5F-1BD3-4690-9B07-AC51DE53A4F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CE04DCA-B135-44B0-8A34-330A087C0A0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28DC3EC-CC89-425F-8FB3-4E61F25A2A8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B3320A9-C1FD-4976-8336-106BA309B6D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E7107E9-1C50-4CB0-A6FC-D394356FE1E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C430EC4-BE21-437D-BB8B-5ED7FC44FBB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1ED7DA6-FD9B-4C7B-97C7-154FF92D22B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2138A25-995D-4FB7-851A-C7B174F6867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D2062E1-4BDC-4E4F-844C-6B499870491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6,233
6,094
214.43
7,195,312
6,827,909
237,791
3,544,223
2,935,309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CAED9A-B43D-4A63-B557-AC995B9A570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F6E7656-D792-45A8-AD7C-4C4654494C3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863E97D-C690-4A49-BF4A-EEB2A882925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CEBF57F-49D5-4127-B3BF-DA2FCBBD4A1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36A4604-EE66-43B6-97B5-845390BBBC8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D9651E0-58F2-419C-A052-DFFC415C4D8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BA482A0-32DD-4DB0-9515-6105D9BA844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4EE4600-C771-4296-9A71-8A170D8D65F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B5FEB52-79EC-4E81-A12B-8D7A945258A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DAD3B37-2314-4645-A9C7-818D5FA41AD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0D6643A-E14E-459E-ACA5-585C90A9DA3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EBA51F4-C017-4BFD-B04E-23965E0D799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3D74683-27A1-4018-905A-2881E188C74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B76F139-E6A2-4921-96B9-67710822A34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7CBBFAC-27ED-4FB4-8A5C-8603C9FBAAE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F77C7AA-4038-44B7-A5BB-2A9AE52D85E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EEA39AA-C5B2-4EFB-93F6-FA441B19143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15F7BE7-A866-4765-8E90-C7CE53D843B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60E5C28-E16E-4892-94EF-BDEB25EEF69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29DBB49-A926-4D99-9575-A545408E712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F68B988-801E-4CD0-8DC9-53524C004FE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9C9471E-73EA-4071-88E5-693D8780AD4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B9E7FCA-0872-40EC-BCE7-6FDFC7C53DE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720CACD-65FD-4022-A233-44AB735739C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DBA8BDC-2919-4B51-B567-36A467E4C9A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CC3F3A4-4941-4D83-96F8-DCA0E759286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F4FBA22-6286-4E46-91B5-E5F4AB0F9A0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E894DC0-FECA-4C43-B91C-C6121826CFB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F7215E0-137E-409C-943F-B13AB8F1978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5DB317E-D0CF-44E0-B1C7-C7BC658DA4B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AB86060-9ACD-46A8-AB4D-5EF96A3CB4B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E7BFBD9-FAF0-41D9-BE6F-97F2986B8D1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429A93E-9521-462E-8C30-4F0BBF1D99E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AB1AA6E-3DBD-45C1-97B7-F2DAC0CCDDD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BAFC4F1-71E6-4B81-BE87-98E42436552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246C367-786A-43CF-964A-E1C36D5B0BE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D6392D2-A855-40E3-BDB7-C017B5F8303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E5C390D-A1AA-409C-B188-72B40765FB2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37C65E3-68CF-4AE8-9BF5-8F78FA6AAF4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0203212-5C5D-4BB3-B75C-74987E41D22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ADB751F-AD8B-4265-9BF6-A1985FC6ECD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63CD345-7415-4F83-9EAE-F4F65C0241E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F4D298A-BFA7-4708-B690-5BA00E92BB6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D0496102-67B3-4A99-B5A8-35A6AB04704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4299577-4BFF-40A5-83A0-1EC7BAE5C47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D9206D62-8873-41FD-99E5-2F495AF13DC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40277</xdr:rowOff>
    </xdr:to>
    <xdr:cxnSp macro="">
      <xdr:nvCxnSpPr>
        <xdr:cNvPr id="58" name="直線コネクタ 57">
          <a:extLst>
            <a:ext uri="{FF2B5EF4-FFF2-40B4-BE49-F238E27FC236}">
              <a16:creationId xmlns:a16="http://schemas.microsoft.com/office/drawing/2014/main" id="{3B15B4D5-8A45-4A9F-B628-A42B31CF3896}"/>
            </a:ext>
          </a:extLst>
        </xdr:cNvPr>
        <xdr:cNvCxnSpPr/>
      </xdr:nvCxnSpPr>
      <xdr:spPr>
        <a:xfrm flipV="1">
          <a:off x="4634865" y="5660572"/>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44104</xdr:rowOff>
    </xdr:from>
    <xdr:ext cx="405111" cy="259045"/>
    <xdr:sp macro="" textlink="">
      <xdr:nvSpPr>
        <xdr:cNvPr id="59" name="【図書館】&#10;有形固定資産減価償却率最小値テキスト">
          <a:extLst>
            <a:ext uri="{FF2B5EF4-FFF2-40B4-BE49-F238E27FC236}">
              <a16:creationId xmlns:a16="http://schemas.microsoft.com/office/drawing/2014/main" id="{05B3AE41-FA98-4223-967A-AEC1827F832D}"/>
            </a:ext>
          </a:extLst>
        </xdr:cNvPr>
        <xdr:cNvSpPr txBox="1"/>
      </xdr:nvSpPr>
      <xdr:spPr>
        <a:xfrm>
          <a:off x="4673600" y="7073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40277</xdr:rowOff>
    </xdr:from>
    <xdr:to>
      <xdr:col>24</xdr:col>
      <xdr:colOff>152400</xdr:colOff>
      <xdr:row>41</xdr:row>
      <xdr:rowOff>40277</xdr:rowOff>
    </xdr:to>
    <xdr:cxnSp macro="">
      <xdr:nvCxnSpPr>
        <xdr:cNvPr id="60" name="直線コネクタ 59">
          <a:extLst>
            <a:ext uri="{FF2B5EF4-FFF2-40B4-BE49-F238E27FC236}">
              <a16:creationId xmlns:a16="http://schemas.microsoft.com/office/drawing/2014/main" id="{74DB4A15-8BD3-4469-A771-7B0BBD2D9E10}"/>
            </a:ext>
          </a:extLst>
        </xdr:cNvPr>
        <xdr:cNvCxnSpPr/>
      </xdr:nvCxnSpPr>
      <xdr:spPr>
        <a:xfrm>
          <a:off x="4546600" y="7069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A3F179B8-DA57-49B3-ADCA-92D93DDAE36D}"/>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37F82FC1-BA6D-4D88-9CD5-C4D794F804AA}"/>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3" name="【図書館】&#10;有形固定資産減価償却率平均値テキスト">
          <a:extLst>
            <a:ext uri="{FF2B5EF4-FFF2-40B4-BE49-F238E27FC236}">
              <a16:creationId xmlns:a16="http://schemas.microsoft.com/office/drawing/2014/main" id="{D04AF811-E0A5-4E2E-8E48-EA122A0F8CA1}"/>
            </a:ext>
          </a:extLst>
        </xdr:cNvPr>
        <xdr:cNvSpPr txBox="1"/>
      </xdr:nvSpPr>
      <xdr:spPr>
        <a:xfrm>
          <a:off x="4673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a:extLst>
            <a:ext uri="{FF2B5EF4-FFF2-40B4-BE49-F238E27FC236}">
              <a16:creationId xmlns:a16="http://schemas.microsoft.com/office/drawing/2014/main" id="{CD31D291-2F4A-41A7-B364-71493972F23E}"/>
            </a:ext>
          </a:extLst>
        </xdr:cNvPr>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87449</xdr:rowOff>
    </xdr:from>
    <xdr:to>
      <xdr:col>20</xdr:col>
      <xdr:colOff>38100</xdr:colOff>
      <xdr:row>38</xdr:row>
      <xdr:rowOff>17599</xdr:rowOff>
    </xdr:to>
    <xdr:sp macro="" textlink="">
      <xdr:nvSpPr>
        <xdr:cNvPr id="65" name="フローチャート: 判断 64">
          <a:extLst>
            <a:ext uri="{FF2B5EF4-FFF2-40B4-BE49-F238E27FC236}">
              <a16:creationId xmlns:a16="http://schemas.microsoft.com/office/drawing/2014/main" id="{58C5D651-7DE3-4B49-9973-AEC3928EB248}"/>
            </a:ext>
          </a:extLst>
        </xdr:cNvPr>
        <xdr:cNvSpPr/>
      </xdr:nvSpPr>
      <xdr:spPr>
        <a:xfrm>
          <a:off x="3746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a:extLst>
            <a:ext uri="{FF2B5EF4-FFF2-40B4-BE49-F238E27FC236}">
              <a16:creationId xmlns:a16="http://schemas.microsoft.com/office/drawing/2014/main" id="{ADAC2D4F-B737-4679-A7E2-38FC9C89D510}"/>
            </a:ext>
          </a:extLst>
        </xdr:cNvPr>
        <xdr:cNvSpPr/>
      </xdr:nvSpPr>
      <xdr:spPr>
        <a:xfrm>
          <a:off x="2857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46627</xdr:rowOff>
    </xdr:from>
    <xdr:to>
      <xdr:col>10</xdr:col>
      <xdr:colOff>165100</xdr:colOff>
      <xdr:row>36</xdr:row>
      <xdr:rowOff>148227</xdr:rowOff>
    </xdr:to>
    <xdr:sp macro="" textlink="">
      <xdr:nvSpPr>
        <xdr:cNvPr id="67" name="フローチャート: 判断 66">
          <a:extLst>
            <a:ext uri="{FF2B5EF4-FFF2-40B4-BE49-F238E27FC236}">
              <a16:creationId xmlns:a16="http://schemas.microsoft.com/office/drawing/2014/main" id="{2F34A195-4F13-4EC5-95C8-C6C503DB53B0}"/>
            </a:ext>
          </a:extLst>
        </xdr:cNvPr>
        <xdr:cNvSpPr/>
      </xdr:nvSpPr>
      <xdr:spPr>
        <a:xfrm>
          <a:off x="1968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a:extLst>
            <a:ext uri="{FF2B5EF4-FFF2-40B4-BE49-F238E27FC236}">
              <a16:creationId xmlns:a16="http://schemas.microsoft.com/office/drawing/2014/main" id="{3BAFA3CC-B89C-463C-94F9-B609D0049A57}"/>
            </a:ext>
          </a:extLst>
        </xdr:cNvPr>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C128949-FE38-4609-A829-92564A11BE6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1B55669-A813-45BE-93DB-5E506D32A54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A6C4F4A-496F-48AA-807B-1328DC18347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4317234-9F5A-43AB-A3F2-D025CEB9F97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D006FE5-D122-42C5-99A2-3CC21EE0C66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105410</xdr:rowOff>
    </xdr:from>
    <xdr:to>
      <xdr:col>24</xdr:col>
      <xdr:colOff>114300</xdr:colOff>
      <xdr:row>39</xdr:row>
      <xdr:rowOff>35560</xdr:rowOff>
    </xdr:to>
    <xdr:sp macro="" textlink="">
      <xdr:nvSpPr>
        <xdr:cNvPr id="74" name="楕円 73">
          <a:extLst>
            <a:ext uri="{FF2B5EF4-FFF2-40B4-BE49-F238E27FC236}">
              <a16:creationId xmlns:a16="http://schemas.microsoft.com/office/drawing/2014/main" id="{8C7C22B5-A391-4FA9-9226-FE0E28D8EB57}"/>
            </a:ext>
          </a:extLst>
        </xdr:cNvPr>
        <xdr:cNvSpPr/>
      </xdr:nvSpPr>
      <xdr:spPr>
        <a:xfrm>
          <a:off x="4584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83837</xdr:rowOff>
    </xdr:from>
    <xdr:ext cx="405111" cy="259045"/>
    <xdr:sp macro="" textlink="">
      <xdr:nvSpPr>
        <xdr:cNvPr id="75" name="【図書館】&#10;有形固定資産減価償却率該当値テキスト">
          <a:extLst>
            <a:ext uri="{FF2B5EF4-FFF2-40B4-BE49-F238E27FC236}">
              <a16:creationId xmlns:a16="http://schemas.microsoft.com/office/drawing/2014/main" id="{9A60D869-EE08-43B7-A906-1682CE7E20FA}"/>
            </a:ext>
          </a:extLst>
        </xdr:cNvPr>
        <xdr:cNvSpPr txBox="1"/>
      </xdr:nvSpPr>
      <xdr:spPr>
        <a:xfrm>
          <a:off x="4673600"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25400</xdr:rowOff>
    </xdr:from>
    <xdr:to>
      <xdr:col>20</xdr:col>
      <xdr:colOff>38100</xdr:colOff>
      <xdr:row>40</xdr:row>
      <xdr:rowOff>127000</xdr:rowOff>
    </xdr:to>
    <xdr:sp macro="" textlink="">
      <xdr:nvSpPr>
        <xdr:cNvPr id="76" name="楕円 75">
          <a:extLst>
            <a:ext uri="{FF2B5EF4-FFF2-40B4-BE49-F238E27FC236}">
              <a16:creationId xmlns:a16="http://schemas.microsoft.com/office/drawing/2014/main" id="{6F5F1625-05AE-4F08-A841-A971428DA740}"/>
            </a:ext>
          </a:extLst>
        </xdr:cNvPr>
        <xdr:cNvSpPr/>
      </xdr:nvSpPr>
      <xdr:spPr>
        <a:xfrm>
          <a:off x="3746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156210</xdr:rowOff>
    </xdr:from>
    <xdr:to>
      <xdr:col>24</xdr:col>
      <xdr:colOff>63500</xdr:colOff>
      <xdr:row>40</xdr:row>
      <xdr:rowOff>76200</xdr:rowOff>
    </xdr:to>
    <xdr:cxnSp macro="">
      <xdr:nvCxnSpPr>
        <xdr:cNvPr id="77" name="直線コネクタ 76">
          <a:extLst>
            <a:ext uri="{FF2B5EF4-FFF2-40B4-BE49-F238E27FC236}">
              <a16:creationId xmlns:a16="http://schemas.microsoft.com/office/drawing/2014/main" id="{35FF68D2-362F-4F90-8B85-EABAA9D268FA}"/>
            </a:ext>
          </a:extLst>
        </xdr:cNvPr>
        <xdr:cNvCxnSpPr/>
      </xdr:nvCxnSpPr>
      <xdr:spPr>
        <a:xfrm flipV="1">
          <a:off x="3797300" y="6671310"/>
          <a:ext cx="8382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164193</xdr:rowOff>
    </xdr:from>
    <xdr:to>
      <xdr:col>15</xdr:col>
      <xdr:colOff>101600</xdr:colOff>
      <xdr:row>40</xdr:row>
      <xdr:rowOff>94343</xdr:rowOff>
    </xdr:to>
    <xdr:sp macro="" textlink="">
      <xdr:nvSpPr>
        <xdr:cNvPr id="78" name="楕円 77">
          <a:extLst>
            <a:ext uri="{FF2B5EF4-FFF2-40B4-BE49-F238E27FC236}">
              <a16:creationId xmlns:a16="http://schemas.microsoft.com/office/drawing/2014/main" id="{93CD5732-7768-4DAC-BC6E-B65BA11A2958}"/>
            </a:ext>
          </a:extLst>
        </xdr:cNvPr>
        <xdr:cNvSpPr/>
      </xdr:nvSpPr>
      <xdr:spPr>
        <a:xfrm>
          <a:off x="2857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43543</xdr:rowOff>
    </xdr:from>
    <xdr:to>
      <xdr:col>19</xdr:col>
      <xdr:colOff>177800</xdr:colOff>
      <xdr:row>40</xdr:row>
      <xdr:rowOff>76200</xdr:rowOff>
    </xdr:to>
    <xdr:cxnSp macro="">
      <xdr:nvCxnSpPr>
        <xdr:cNvPr id="79" name="直線コネクタ 78">
          <a:extLst>
            <a:ext uri="{FF2B5EF4-FFF2-40B4-BE49-F238E27FC236}">
              <a16:creationId xmlns:a16="http://schemas.microsoft.com/office/drawing/2014/main" id="{1BB328A1-0063-4463-A285-EFA40F67DE15}"/>
            </a:ext>
          </a:extLst>
        </xdr:cNvPr>
        <xdr:cNvCxnSpPr/>
      </xdr:nvCxnSpPr>
      <xdr:spPr>
        <a:xfrm>
          <a:off x="2908300" y="690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131535</xdr:rowOff>
    </xdr:from>
    <xdr:to>
      <xdr:col>10</xdr:col>
      <xdr:colOff>165100</xdr:colOff>
      <xdr:row>40</xdr:row>
      <xdr:rowOff>61685</xdr:rowOff>
    </xdr:to>
    <xdr:sp macro="" textlink="">
      <xdr:nvSpPr>
        <xdr:cNvPr id="80" name="楕円 79">
          <a:extLst>
            <a:ext uri="{FF2B5EF4-FFF2-40B4-BE49-F238E27FC236}">
              <a16:creationId xmlns:a16="http://schemas.microsoft.com/office/drawing/2014/main" id="{5C0BEA50-6135-4562-8749-C5EEAFE4598E}"/>
            </a:ext>
          </a:extLst>
        </xdr:cNvPr>
        <xdr:cNvSpPr/>
      </xdr:nvSpPr>
      <xdr:spPr>
        <a:xfrm>
          <a:off x="1968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10885</xdr:rowOff>
    </xdr:from>
    <xdr:to>
      <xdr:col>15</xdr:col>
      <xdr:colOff>50800</xdr:colOff>
      <xdr:row>40</xdr:row>
      <xdr:rowOff>43543</xdr:rowOff>
    </xdr:to>
    <xdr:cxnSp macro="">
      <xdr:nvCxnSpPr>
        <xdr:cNvPr id="81" name="直線コネクタ 80">
          <a:extLst>
            <a:ext uri="{FF2B5EF4-FFF2-40B4-BE49-F238E27FC236}">
              <a16:creationId xmlns:a16="http://schemas.microsoft.com/office/drawing/2014/main" id="{BABBD497-0E87-4E30-A148-F0E1FA6396E5}"/>
            </a:ext>
          </a:extLst>
        </xdr:cNvPr>
        <xdr:cNvCxnSpPr/>
      </xdr:nvCxnSpPr>
      <xdr:spPr>
        <a:xfrm>
          <a:off x="2019300" y="686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98878</xdr:rowOff>
    </xdr:from>
    <xdr:to>
      <xdr:col>6</xdr:col>
      <xdr:colOff>38100</xdr:colOff>
      <xdr:row>40</xdr:row>
      <xdr:rowOff>29028</xdr:rowOff>
    </xdr:to>
    <xdr:sp macro="" textlink="">
      <xdr:nvSpPr>
        <xdr:cNvPr id="82" name="楕円 81">
          <a:extLst>
            <a:ext uri="{FF2B5EF4-FFF2-40B4-BE49-F238E27FC236}">
              <a16:creationId xmlns:a16="http://schemas.microsoft.com/office/drawing/2014/main" id="{DED7C796-BC90-4B1E-B537-66FD1BF887E4}"/>
            </a:ext>
          </a:extLst>
        </xdr:cNvPr>
        <xdr:cNvSpPr/>
      </xdr:nvSpPr>
      <xdr:spPr>
        <a:xfrm>
          <a:off x="1079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149678</xdr:rowOff>
    </xdr:from>
    <xdr:to>
      <xdr:col>10</xdr:col>
      <xdr:colOff>114300</xdr:colOff>
      <xdr:row>40</xdr:row>
      <xdr:rowOff>10885</xdr:rowOff>
    </xdr:to>
    <xdr:cxnSp macro="">
      <xdr:nvCxnSpPr>
        <xdr:cNvPr id="83" name="直線コネクタ 82">
          <a:extLst>
            <a:ext uri="{FF2B5EF4-FFF2-40B4-BE49-F238E27FC236}">
              <a16:creationId xmlns:a16="http://schemas.microsoft.com/office/drawing/2014/main" id="{A9028924-A8D4-4E6B-B33E-0656C5CE0F2E}"/>
            </a:ext>
          </a:extLst>
        </xdr:cNvPr>
        <xdr:cNvCxnSpPr/>
      </xdr:nvCxnSpPr>
      <xdr:spPr>
        <a:xfrm>
          <a:off x="1130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34126</xdr:rowOff>
    </xdr:from>
    <xdr:ext cx="405111" cy="259045"/>
    <xdr:sp macro="" textlink="">
      <xdr:nvSpPr>
        <xdr:cNvPr id="84" name="n_1aveValue【図書館】&#10;有形固定資産減価償却率">
          <a:extLst>
            <a:ext uri="{FF2B5EF4-FFF2-40B4-BE49-F238E27FC236}">
              <a16:creationId xmlns:a16="http://schemas.microsoft.com/office/drawing/2014/main" id="{C8E2FA72-0E47-430D-A879-A8D9DD845BBF}"/>
            </a:ext>
          </a:extLst>
        </xdr:cNvPr>
        <xdr:cNvSpPr txBox="1"/>
      </xdr:nvSpPr>
      <xdr:spPr>
        <a:xfrm>
          <a:off x="35820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42290</xdr:rowOff>
    </xdr:from>
    <xdr:ext cx="405111" cy="259045"/>
    <xdr:sp macro="" textlink="">
      <xdr:nvSpPr>
        <xdr:cNvPr id="85" name="n_2aveValue【図書館】&#10;有形固定資産減価償却率">
          <a:extLst>
            <a:ext uri="{FF2B5EF4-FFF2-40B4-BE49-F238E27FC236}">
              <a16:creationId xmlns:a16="http://schemas.microsoft.com/office/drawing/2014/main" id="{6EA742AD-537E-4836-8C77-49A8D017AB24}"/>
            </a:ext>
          </a:extLst>
        </xdr:cNvPr>
        <xdr:cNvSpPr txBox="1"/>
      </xdr:nvSpPr>
      <xdr:spPr>
        <a:xfrm>
          <a:off x="2705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164754</xdr:rowOff>
    </xdr:from>
    <xdr:ext cx="405111" cy="259045"/>
    <xdr:sp macro="" textlink="">
      <xdr:nvSpPr>
        <xdr:cNvPr id="86" name="n_3aveValue【図書館】&#10;有形固定資産減価償却率">
          <a:extLst>
            <a:ext uri="{FF2B5EF4-FFF2-40B4-BE49-F238E27FC236}">
              <a16:creationId xmlns:a16="http://schemas.microsoft.com/office/drawing/2014/main" id="{C298C2A5-A4B1-4B1C-92BB-81636AF7D118}"/>
            </a:ext>
          </a:extLst>
        </xdr:cNvPr>
        <xdr:cNvSpPr txBox="1"/>
      </xdr:nvSpPr>
      <xdr:spPr>
        <a:xfrm>
          <a:off x="1816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7" name="n_4aveValue【図書館】&#10;有形固定資産減価償却率">
          <a:extLst>
            <a:ext uri="{FF2B5EF4-FFF2-40B4-BE49-F238E27FC236}">
              <a16:creationId xmlns:a16="http://schemas.microsoft.com/office/drawing/2014/main" id="{AD27F6F1-5847-4743-B9A6-D596A8466CC1}"/>
            </a:ext>
          </a:extLst>
        </xdr:cNvPr>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118127</xdr:rowOff>
    </xdr:from>
    <xdr:ext cx="405111" cy="259045"/>
    <xdr:sp macro="" textlink="">
      <xdr:nvSpPr>
        <xdr:cNvPr id="88" name="n_1mainValue【図書館】&#10;有形固定資産減価償却率">
          <a:extLst>
            <a:ext uri="{FF2B5EF4-FFF2-40B4-BE49-F238E27FC236}">
              <a16:creationId xmlns:a16="http://schemas.microsoft.com/office/drawing/2014/main" id="{62588CD4-9F9D-458D-85C0-9F741A4E81EF}"/>
            </a:ext>
          </a:extLst>
        </xdr:cNvPr>
        <xdr:cNvSpPr txBox="1"/>
      </xdr:nvSpPr>
      <xdr:spPr>
        <a:xfrm>
          <a:off x="35820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85470</xdr:rowOff>
    </xdr:from>
    <xdr:ext cx="405111" cy="259045"/>
    <xdr:sp macro="" textlink="">
      <xdr:nvSpPr>
        <xdr:cNvPr id="89" name="n_2mainValue【図書館】&#10;有形固定資産減価償却率">
          <a:extLst>
            <a:ext uri="{FF2B5EF4-FFF2-40B4-BE49-F238E27FC236}">
              <a16:creationId xmlns:a16="http://schemas.microsoft.com/office/drawing/2014/main" id="{E35AAC1C-0BD2-445D-8F37-0BE59E73C65F}"/>
            </a:ext>
          </a:extLst>
        </xdr:cNvPr>
        <xdr:cNvSpPr txBox="1"/>
      </xdr:nvSpPr>
      <xdr:spPr>
        <a:xfrm>
          <a:off x="2705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52812</xdr:rowOff>
    </xdr:from>
    <xdr:ext cx="405111" cy="259045"/>
    <xdr:sp macro="" textlink="">
      <xdr:nvSpPr>
        <xdr:cNvPr id="90" name="n_3mainValue【図書館】&#10;有形固定資産減価償却率">
          <a:extLst>
            <a:ext uri="{FF2B5EF4-FFF2-40B4-BE49-F238E27FC236}">
              <a16:creationId xmlns:a16="http://schemas.microsoft.com/office/drawing/2014/main" id="{0321134A-5AB3-4497-867A-14744148B0F7}"/>
            </a:ext>
          </a:extLst>
        </xdr:cNvPr>
        <xdr:cNvSpPr txBox="1"/>
      </xdr:nvSpPr>
      <xdr:spPr>
        <a:xfrm>
          <a:off x="1816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20155</xdr:rowOff>
    </xdr:from>
    <xdr:ext cx="405111" cy="259045"/>
    <xdr:sp macro="" textlink="">
      <xdr:nvSpPr>
        <xdr:cNvPr id="91" name="n_4mainValue【図書館】&#10;有形固定資産減価償却率">
          <a:extLst>
            <a:ext uri="{FF2B5EF4-FFF2-40B4-BE49-F238E27FC236}">
              <a16:creationId xmlns:a16="http://schemas.microsoft.com/office/drawing/2014/main" id="{ADF1472D-CF00-42E8-8FED-486F8D61BB0F}"/>
            </a:ext>
          </a:extLst>
        </xdr:cNvPr>
        <xdr:cNvSpPr txBox="1"/>
      </xdr:nvSpPr>
      <xdr:spPr>
        <a:xfrm>
          <a:off x="927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AEC4FCEB-AB88-4C54-A37A-B94AC6316E8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3BBB665-4BB2-4A2D-9849-F92F640FAAF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88EAF014-3120-4A4A-A06C-77357DCB2B8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52E3CB5-1A04-4806-9D8D-0EE1F4E1153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1B3BFA87-63D6-4F3F-8192-75D415F3742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47E2EF1-5AD0-43DE-87C0-0FF5F71DDF4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66904EE-DD96-4244-A751-06FA293A913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08A4A81-25F8-48DE-A2A7-CEE05F17B63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D8889226-DD0D-46B0-9EA3-67617DC3FDB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69F8B75-A519-4DB4-9ED2-EA84E0B06B1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603018C2-100E-4EB0-BB4E-4963460745BE}"/>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F2869FF7-010C-48B5-B992-733CF4344D0B}"/>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772D63CA-B723-4CB6-BBFC-6A214B5314BE}"/>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1D80881F-6841-4B76-8A8A-F16998147768}"/>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309B724C-3C76-4142-9D57-238F6EAAE8C6}"/>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19A83599-8273-4E18-AA8A-162640449164}"/>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82FBEB15-7728-4768-99DD-F6AD348E82F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956AA066-4A1A-4589-9315-6E94EEAD4358}"/>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8D383BCD-2859-440C-A4CC-BF16A98A8E21}"/>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6C41635C-58D4-45D0-B9CD-9853B7E09BCC}"/>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ADC0938C-F9EC-4DD4-91B1-B98B4EB97977}"/>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764C98EE-D454-46FD-BEE0-714AB0C77D7A}"/>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E65EC28C-7F11-411E-9558-CC13A8975C0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5CF6FEEF-A400-473C-8968-2839F60DE18E}"/>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52A1D18E-2D1C-4185-BA54-4FD294313C1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7620</xdr:rowOff>
    </xdr:to>
    <xdr:cxnSp macro="">
      <xdr:nvCxnSpPr>
        <xdr:cNvPr id="117" name="直線コネクタ 116">
          <a:extLst>
            <a:ext uri="{FF2B5EF4-FFF2-40B4-BE49-F238E27FC236}">
              <a16:creationId xmlns:a16="http://schemas.microsoft.com/office/drawing/2014/main" id="{D4EC0D7D-7EAB-4CBA-93F3-15A192192CC7}"/>
            </a:ext>
          </a:extLst>
        </xdr:cNvPr>
        <xdr:cNvCxnSpPr/>
      </xdr:nvCxnSpPr>
      <xdr:spPr>
        <a:xfrm flipV="1">
          <a:off x="10476865" y="570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8" name="【図書館】&#10;一人当たり面積最小値テキスト">
          <a:extLst>
            <a:ext uri="{FF2B5EF4-FFF2-40B4-BE49-F238E27FC236}">
              <a16:creationId xmlns:a16="http://schemas.microsoft.com/office/drawing/2014/main" id="{9AE8640A-68FE-49D4-9C9F-5E8EE798112D}"/>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9" name="直線コネクタ 118">
          <a:extLst>
            <a:ext uri="{FF2B5EF4-FFF2-40B4-BE49-F238E27FC236}">
              <a16:creationId xmlns:a16="http://schemas.microsoft.com/office/drawing/2014/main" id="{1E1DF830-327F-4DB2-9B52-EC62824A28B6}"/>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20" name="【図書館】&#10;一人当たり面積最大値テキスト">
          <a:extLst>
            <a:ext uri="{FF2B5EF4-FFF2-40B4-BE49-F238E27FC236}">
              <a16:creationId xmlns:a16="http://schemas.microsoft.com/office/drawing/2014/main" id="{02524636-008A-4715-9808-5327D769E67A}"/>
            </a:ext>
          </a:extLst>
        </xdr:cNvPr>
        <xdr:cNvSpPr txBox="1"/>
      </xdr:nvSpPr>
      <xdr:spPr>
        <a:xfrm>
          <a:off x="10515600"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1" name="直線コネクタ 120">
          <a:extLst>
            <a:ext uri="{FF2B5EF4-FFF2-40B4-BE49-F238E27FC236}">
              <a16:creationId xmlns:a16="http://schemas.microsoft.com/office/drawing/2014/main" id="{475AFEE3-7C12-4183-8821-C7C774264C2C}"/>
            </a:ext>
          </a:extLst>
        </xdr:cNvPr>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98896</xdr:rowOff>
    </xdr:from>
    <xdr:ext cx="469744" cy="259045"/>
    <xdr:sp macro="" textlink="">
      <xdr:nvSpPr>
        <xdr:cNvPr id="122" name="【図書館】&#10;一人当たり面積平均値テキスト">
          <a:extLst>
            <a:ext uri="{FF2B5EF4-FFF2-40B4-BE49-F238E27FC236}">
              <a16:creationId xmlns:a16="http://schemas.microsoft.com/office/drawing/2014/main" id="{206DB27D-2CD2-42EA-925E-7A40A54B5461}"/>
            </a:ext>
          </a:extLst>
        </xdr:cNvPr>
        <xdr:cNvSpPr txBox="1"/>
      </xdr:nvSpPr>
      <xdr:spPr>
        <a:xfrm>
          <a:off x="10515600" y="6613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76019</xdr:rowOff>
    </xdr:from>
    <xdr:to>
      <xdr:col>55</xdr:col>
      <xdr:colOff>50800</xdr:colOff>
      <xdr:row>40</xdr:row>
      <xdr:rowOff>6169</xdr:rowOff>
    </xdr:to>
    <xdr:sp macro="" textlink="">
      <xdr:nvSpPr>
        <xdr:cNvPr id="123" name="フローチャート: 判断 122">
          <a:extLst>
            <a:ext uri="{FF2B5EF4-FFF2-40B4-BE49-F238E27FC236}">
              <a16:creationId xmlns:a16="http://schemas.microsoft.com/office/drawing/2014/main" id="{41713D41-FA68-4460-8E9C-9BF81AF892C9}"/>
            </a:ext>
          </a:extLst>
        </xdr:cNvPr>
        <xdr:cNvSpPr/>
      </xdr:nvSpPr>
      <xdr:spPr>
        <a:xfrm>
          <a:off x="104267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160927</xdr:rowOff>
    </xdr:from>
    <xdr:to>
      <xdr:col>50</xdr:col>
      <xdr:colOff>165100</xdr:colOff>
      <xdr:row>40</xdr:row>
      <xdr:rowOff>91077</xdr:rowOff>
    </xdr:to>
    <xdr:sp macro="" textlink="">
      <xdr:nvSpPr>
        <xdr:cNvPr id="124" name="フローチャート: 判断 123">
          <a:extLst>
            <a:ext uri="{FF2B5EF4-FFF2-40B4-BE49-F238E27FC236}">
              <a16:creationId xmlns:a16="http://schemas.microsoft.com/office/drawing/2014/main" id="{4D167470-D369-4F41-BFF8-14556DD9E8B6}"/>
            </a:ext>
          </a:extLst>
        </xdr:cNvPr>
        <xdr:cNvSpPr/>
      </xdr:nvSpPr>
      <xdr:spPr>
        <a:xfrm>
          <a:off x="9588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98878</xdr:rowOff>
    </xdr:from>
    <xdr:to>
      <xdr:col>46</xdr:col>
      <xdr:colOff>38100</xdr:colOff>
      <xdr:row>40</xdr:row>
      <xdr:rowOff>29028</xdr:rowOff>
    </xdr:to>
    <xdr:sp macro="" textlink="">
      <xdr:nvSpPr>
        <xdr:cNvPr id="125" name="フローチャート: 判断 124">
          <a:extLst>
            <a:ext uri="{FF2B5EF4-FFF2-40B4-BE49-F238E27FC236}">
              <a16:creationId xmlns:a16="http://schemas.microsoft.com/office/drawing/2014/main" id="{E1116771-82B7-4F93-B603-41CDC507CE35}"/>
            </a:ext>
          </a:extLst>
        </xdr:cNvPr>
        <xdr:cNvSpPr/>
      </xdr:nvSpPr>
      <xdr:spPr>
        <a:xfrm>
          <a:off x="8699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95613</xdr:rowOff>
    </xdr:from>
    <xdr:to>
      <xdr:col>41</xdr:col>
      <xdr:colOff>101600</xdr:colOff>
      <xdr:row>40</xdr:row>
      <xdr:rowOff>25763</xdr:rowOff>
    </xdr:to>
    <xdr:sp macro="" textlink="">
      <xdr:nvSpPr>
        <xdr:cNvPr id="126" name="フローチャート: 判断 125">
          <a:extLst>
            <a:ext uri="{FF2B5EF4-FFF2-40B4-BE49-F238E27FC236}">
              <a16:creationId xmlns:a16="http://schemas.microsoft.com/office/drawing/2014/main" id="{C86BAF9D-906E-4724-AF6D-3B09AD4BF379}"/>
            </a:ext>
          </a:extLst>
        </xdr:cNvPr>
        <xdr:cNvSpPr/>
      </xdr:nvSpPr>
      <xdr:spPr>
        <a:xfrm>
          <a:off x="7810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160927</xdr:rowOff>
    </xdr:from>
    <xdr:to>
      <xdr:col>36</xdr:col>
      <xdr:colOff>165100</xdr:colOff>
      <xdr:row>40</xdr:row>
      <xdr:rowOff>91077</xdr:rowOff>
    </xdr:to>
    <xdr:sp macro="" textlink="">
      <xdr:nvSpPr>
        <xdr:cNvPr id="127" name="フローチャート: 判断 126">
          <a:extLst>
            <a:ext uri="{FF2B5EF4-FFF2-40B4-BE49-F238E27FC236}">
              <a16:creationId xmlns:a16="http://schemas.microsoft.com/office/drawing/2014/main" id="{4BF74388-05B5-4DE6-9B94-2C11AE041F40}"/>
            </a:ext>
          </a:extLst>
        </xdr:cNvPr>
        <xdr:cNvSpPr/>
      </xdr:nvSpPr>
      <xdr:spPr>
        <a:xfrm>
          <a:off x="6921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D178C83-3A08-4E3A-8FBF-C94C1D1022F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62AAAB9-57B5-4EBB-B569-BA4A61CCFF5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C7F91BEA-9FCA-4D6D-BD64-F23072FEB65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3B0FE968-A56B-4DBF-8AD3-0C7A6EAD9EE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D73F4D59-44D0-4C8C-9CF9-B37FA22673C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33565</xdr:rowOff>
    </xdr:from>
    <xdr:to>
      <xdr:col>55</xdr:col>
      <xdr:colOff>50800</xdr:colOff>
      <xdr:row>41</xdr:row>
      <xdr:rowOff>135165</xdr:rowOff>
    </xdr:to>
    <xdr:sp macro="" textlink="">
      <xdr:nvSpPr>
        <xdr:cNvPr id="133" name="楕円 132">
          <a:extLst>
            <a:ext uri="{FF2B5EF4-FFF2-40B4-BE49-F238E27FC236}">
              <a16:creationId xmlns:a16="http://schemas.microsoft.com/office/drawing/2014/main" id="{AA093022-2587-43FF-8BDD-47C82447FC20}"/>
            </a:ext>
          </a:extLst>
        </xdr:cNvPr>
        <xdr:cNvSpPr/>
      </xdr:nvSpPr>
      <xdr:spPr>
        <a:xfrm>
          <a:off x="104267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119942</xdr:rowOff>
    </xdr:from>
    <xdr:ext cx="469744" cy="259045"/>
    <xdr:sp macro="" textlink="">
      <xdr:nvSpPr>
        <xdr:cNvPr id="134" name="【図書館】&#10;一人当たり面積該当値テキスト">
          <a:extLst>
            <a:ext uri="{FF2B5EF4-FFF2-40B4-BE49-F238E27FC236}">
              <a16:creationId xmlns:a16="http://schemas.microsoft.com/office/drawing/2014/main" id="{B945DEC7-DADA-465E-BE12-936F43A56592}"/>
            </a:ext>
          </a:extLst>
        </xdr:cNvPr>
        <xdr:cNvSpPr txBox="1"/>
      </xdr:nvSpPr>
      <xdr:spPr>
        <a:xfrm>
          <a:off x="10515600" y="697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36830</xdr:rowOff>
    </xdr:from>
    <xdr:to>
      <xdr:col>50</xdr:col>
      <xdr:colOff>165100</xdr:colOff>
      <xdr:row>41</xdr:row>
      <xdr:rowOff>138430</xdr:rowOff>
    </xdr:to>
    <xdr:sp macro="" textlink="">
      <xdr:nvSpPr>
        <xdr:cNvPr id="135" name="楕円 134">
          <a:extLst>
            <a:ext uri="{FF2B5EF4-FFF2-40B4-BE49-F238E27FC236}">
              <a16:creationId xmlns:a16="http://schemas.microsoft.com/office/drawing/2014/main" id="{B7214E49-A3DA-4947-B9A0-FF1B369A57CC}"/>
            </a:ext>
          </a:extLst>
        </xdr:cNvPr>
        <xdr:cNvSpPr/>
      </xdr:nvSpPr>
      <xdr:spPr>
        <a:xfrm>
          <a:off x="9588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84365</xdr:rowOff>
    </xdr:from>
    <xdr:to>
      <xdr:col>55</xdr:col>
      <xdr:colOff>0</xdr:colOff>
      <xdr:row>41</xdr:row>
      <xdr:rowOff>87630</xdr:rowOff>
    </xdr:to>
    <xdr:cxnSp macro="">
      <xdr:nvCxnSpPr>
        <xdr:cNvPr id="136" name="直線コネクタ 135">
          <a:extLst>
            <a:ext uri="{FF2B5EF4-FFF2-40B4-BE49-F238E27FC236}">
              <a16:creationId xmlns:a16="http://schemas.microsoft.com/office/drawing/2014/main" id="{EE595C7D-D6C8-4C4B-8CA6-7B13E7EA3C3F}"/>
            </a:ext>
          </a:extLst>
        </xdr:cNvPr>
        <xdr:cNvCxnSpPr/>
      </xdr:nvCxnSpPr>
      <xdr:spPr>
        <a:xfrm flipV="1">
          <a:off x="9639300" y="7113815"/>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40096</xdr:rowOff>
    </xdr:from>
    <xdr:to>
      <xdr:col>46</xdr:col>
      <xdr:colOff>38100</xdr:colOff>
      <xdr:row>41</xdr:row>
      <xdr:rowOff>141696</xdr:rowOff>
    </xdr:to>
    <xdr:sp macro="" textlink="">
      <xdr:nvSpPr>
        <xdr:cNvPr id="137" name="楕円 136">
          <a:extLst>
            <a:ext uri="{FF2B5EF4-FFF2-40B4-BE49-F238E27FC236}">
              <a16:creationId xmlns:a16="http://schemas.microsoft.com/office/drawing/2014/main" id="{C0768CF3-2A1E-4AB1-8E37-D23C8DB9738A}"/>
            </a:ext>
          </a:extLst>
        </xdr:cNvPr>
        <xdr:cNvSpPr/>
      </xdr:nvSpPr>
      <xdr:spPr>
        <a:xfrm>
          <a:off x="8699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87630</xdr:rowOff>
    </xdr:from>
    <xdr:to>
      <xdr:col>50</xdr:col>
      <xdr:colOff>114300</xdr:colOff>
      <xdr:row>41</xdr:row>
      <xdr:rowOff>90896</xdr:rowOff>
    </xdr:to>
    <xdr:cxnSp macro="">
      <xdr:nvCxnSpPr>
        <xdr:cNvPr id="138" name="直線コネクタ 137">
          <a:extLst>
            <a:ext uri="{FF2B5EF4-FFF2-40B4-BE49-F238E27FC236}">
              <a16:creationId xmlns:a16="http://schemas.microsoft.com/office/drawing/2014/main" id="{166C9B81-F32A-449C-ABAC-8BE53C585EF5}"/>
            </a:ext>
          </a:extLst>
        </xdr:cNvPr>
        <xdr:cNvCxnSpPr/>
      </xdr:nvCxnSpPr>
      <xdr:spPr>
        <a:xfrm flipV="1">
          <a:off x="8750300" y="711708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43362</xdr:rowOff>
    </xdr:from>
    <xdr:to>
      <xdr:col>41</xdr:col>
      <xdr:colOff>101600</xdr:colOff>
      <xdr:row>41</xdr:row>
      <xdr:rowOff>144962</xdr:rowOff>
    </xdr:to>
    <xdr:sp macro="" textlink="">
      <xdr:nvSpPr>
        <xdr:cNvPr id="139" name="楕円 138">
          <a:extLst>
            <a:ext uri="{FF2B5EF4-FFF2-40B4-BE49-F238E27FC236}">
              <a16:creationId xmlns:a16="http://schemas.microsoft.com/office/drawing/2014/main" id="{359A2478-0D55-4E5E-A58B-AF5C8B05B440}"/>
            </a:ext>
          </a:extLst>
        </xdr:cNvPr>
        <xdr:cNvSpPr/>
      </xdr:nvSpPr>
      <xdr:spPr>
        <a:xfrm>
          <a:off x="78105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90896</xdr:rowOff>
    </xdr:from>
    <xdr:to>
      <xdr:col>45</xdr:col>
      <xdr:colOff>177800</xdr:colOff>
      <xdr:row>41</xdr:row>
      <xdr:rowOff>94162</xdr:rowOff>
    </xdr:to>
    <xdr:cxnSp macro="">
      <xdr:nvCxnSpPr>
        <xdr:cNvPr id="140" name="直線コネクタ 139">
          <a:extLst>
            <a:ext uri="{FF2B5EF4-FFF2-40B4-BE49-F238E27FC236}">
              <a16:creationId xmlns:a16="http://schemas.microsoft.com/office/drawing/2014/main" id="{44286048-9A52-48F7-AC41-6B6729BFDA8F}"/>
            </a:ext>
          </a:extLst>
        </xdr:cNvPr>
        <xdr:cNvCxnSpPr/>
      </xdr:nvCxnSpPr>
      <xdr:spPr>
        <a:xfrm flipV="1">
          <a:off x="7861300" y="712034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111941</xdr:rowOff>
    </xdr:from>
    <xdr:to>
      <xdr:col>36</xdr:col>
      <xdr:colOff>165100</xdr:colOff>
      <xdr:row>42</xdr:row>
      <xdr:rowOff>42091</xdr:rowOff>
    </xdr:to>
    <xdr:sp macro="" textlink="">
      <xdr:nvSpPr>
        <xdr:cNvPr id="141" name="楕円 140">
          <a:extLst>
            <a:ext uri="{FF2B5EF4-FFF2-40B4-BE49-F238E27FC236}">
              <a16:creationId xmlns:a16="http://schemas.microsoft.com/office/drawing/2014/main" id="{F25B44B8-CCA3-4EB1-87FD-26F650CFC41E}"/>
            </a:ext>
          </a:extLst>
        </xdr:cNvPr>
        <xdr:cNvSpPr/>
      </xdr:nvSpPr>
      <xdr:spPr>
        <a:xfrm>
          <a:off x="6921500" y="714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94162</xdr:rowOff>
    </xdr:from>
    <xdr:to>
      <xdr:col>41</xdr:col>
      <xdr:colOff>50800</xdr:colOff>
      <xdr:row>41</xdr:row>
      <xdr:rowOff>162741</xdr:rowOff>
    </xdr:to>
    <xdr:cxnSp macro="">
      <xdr:nvCxnSpPr>
        <xdr:cNvPr id="142" name="直線コネクタ 141">
          <a:extLst>
            <a:ext uri="{FF2B5EF4-FFF2-40B4-BE49-F238E27FC236}">
              <a16:creationId xmlns:a16="http://schemas.microsoft.com/office/drawing/2014/main" id="{2CB4CABB-7D5C-4E2C-B5BE-EB35F9A7F490}"/>
            </a:ext>
          </a:extLst>
        </xdr:cNvPr>
        <xdr:cNvCxnSpPr/>
      </xdr:nvCxnSpPr>
      <xdr:spPr>
        <a:xfrm flipV="1">
          <a:off x="6972300" y="712361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107604</xdr:rowOff>
    </xdr:from>
    <xdr:ext cx="469744" cy="259045"/>
    <xdr:sp macro="" textlink="">
      <xdr:nvSpPr>
        <xdr:cNvPr id="143" name="n_1aveValue【図書館】&#10;一人当たり面積">
          <a:extLst>
            <a:ext uri="{FF2B5EF4-FFF2-40B4-BE49-F238E27FC236}">
              <a16:creationId xmlns:a16="http://schemas.microsoft.com/office/drawing/2014/main" id="{B56D1F6D-BCFC-4D60-9961-52923F4F4AAC}"/>
            </a:ext>
          </a:extLst>
        </xdr:cNvPr>
        <xdr:cNvSpPr txBox="1"/>
      </xdr:nvSpPr>
      <xdr:spPr>
        <a:xfrm>
          <a:off x="93917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45555</xdr:rowOff>
    </xdr:from>
    <xdr:ext cx="469744" cy="259045"/>
    <xdr:sp macro="" textlink="">
      <xdr:nvSpPr>
        <xdr:cNvPr id="144" name="n_2aveValue【図書館】&#10;一人当たり面積">
          <a:extLst>
            <a:ext uri="{FF2B5EF4-FFF2-40B4-BE49-F238E27FC236}">
              <a16:creationId xmlns:a16="http://schemas.microsoft.com/office/drawing/2014/main" id="{4FEA67D1-C174-45E4-B838-98E8931F729E}"/>
            </a:ext>
          </a:extLst>
        </xdr:cNvPr>
        <xdr:cNvSpPr txBox="1"/>
      </xdr:nvSpPr>
      <xdr:spPr>
        <a:xfrm>
          <a:off x="8515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42290</xdr:rowOff>
    </xdr:from>
    <xdr:ext cx="469744" cy="259045"/>
    <xdr:sp macro="" textlink="">
      <xdr:nvSpPr>
        <xdr:cNvPr id="145" name="n_3aveValue【図書館】&#10;一人当たり面積">
          <a:extLst>
            <a:ext uri="{FF2B5EF4-FFF2-40B4-BE49-F238E27FC236}">
              <a16:creationId xmlns:a16="http://schemas.microsoft.com/office/drawing/2014/main" id="{B8877F13-BDD5-49E8-8216-8AB6A9929FD3}"/>
            </a:ext>
          </a:extLst>
        </xdr:cNvPr>
        <xdr:cNvSpPr txBox="1"/>
      </xdr:nvSpPr>
      <xdr:spPr>
        <a:xfrm>
          <a:off x="7626427"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107604</xdr:rowOff>
    </xdr:from>
    <xdr:ext cx="469744" cy="259045"/>
    <xdr:sp macro="" textlink="">
      <xdr:nvSpPr>
        <xdr:cNvPr id="146" name="n_4aveValue【図書館】&#10;一人当たり面積">
          <a:extLst>
            <a:ext uri="{FF2B5EF4-FFF2-40B4-BE49-F238E27FC236}">
              <a16:creationId xmlns:a16="http://schemas.microsoft.com/office/drawing/2014/main" id="{62546186-0D7E-46E2-822A-1BE489FFB584}"/>
            </a:ext>
          </a:extLst>
        </xdr:cNvPr>
        <xdr:cNvSpPr txBox="1"/>
      </xdr:nvSpPr>
      <xdr:spPr>
        <a:xfrm>
          <a:off x="67374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129557</xdr:rowOff>
    </xdr:from>
    <xdr:ext cx="469744" cy="259045"/>
    <xdr:sp macro="" textlink="">
      <xdr:nvSpPr>
        <xdr:cNvPr id="147" name="n_1mainValue【図書館】&#10;一人当たり面積">
          <a:extLst>
            <a:ext uri="{FF2B5EF4-FFF2-40B4-BE49-F238E27FC236}">
              <a16:creationId xmlns:a16="http://schemas.microsoft.com/office/drawing/2014/main" id="{4C5AF994-E771-4FB7-87D6-0ABE4574A4A9}"/>
            </a:ext>
          </a:extLst>
        </xdr:cNvPr>
        <xdr:cNvSpPr txBox="1"/>
      </xdr:nvSpPr>
      <xdr:spPr>
        <a:xfrm>
          <a:off x="93917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132823</xdr:rowOff>
    </xdr:from>
    <xdr:ext cx="469744" cy="259045"/>
    <xdr:sp macro="" textlink="">
      <xdr:nvSpPr>
        <xdr:cNvPr id="148" name="n_2mainValue【図書館】&#10;一人当たり面積">
          <a:extLst>
            <a:ext uri="{FF2B5EF4-FFF2-40B4-BE49-F238E27FC236}">
              <a16:creationId xmlns:a16="http://schemas.microsoft.com/office/drawing/2014/main" id="{4DBE5C50-8EED-47D5-A70E-7F16ED2E0957}"/>
            </a:ext>
          </a:extLst>
        </xdr:cNvPr>
        <xdr:cNvSpPr txBox="1"/>
      </xdr:nvSpPr>
      <xdr:spPr>
        <a:xfrm>
          <a:off x="8515427" y="716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136089</xdr:rowOff>
    </xdr:from>
    <xdr:ext cx="469744" cy="259045"/>
    <xdr:sp macro="" textlink="">
      <xdr:nvSpPr>
        <xdr:cNvPr id="149" name="n_3mainValue【図書館】&#10;一人当たり面積">
          <a:extLst>
            <a:ext uri="{FF2B5EF4-FFF2-40B4-BE49-F238E27FC236}">
              <a16:creationId xmlns:a16="http://schemas.microsoft.com/office/drawing/2014/main" id="{C7B927EC-B4F5-4974-9DE3-983CDDEA6A20}"/>
            </a:ext>
          </a:extLst>
        </xdr:cNvPr>
        <xdr:cNvSpPr txBox="1"/>
      </xdr:nvSpPr>
      <xdr:spPr>
        <a:xfrm>
          <a:off x="7626427" y="716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33218</xdr:rowOff>
    </xdr:from>
    <xdr:ext cx="469744" cy="259045"/>
    <xdr:sp macro="" textlink="">
      <xdr:nvSpPr>
        <xdr:cNvPr id="150" name="n_4mainValue【図書館】&#10;一人当たり面積">
          <a:extLst>
            <a:ext uri="{FF2B5EF4-FFF2-40B4-BE49-F238E27FC236}">
              <a16:creationId xmlns:a16="http://schemas.microsoft.com/office/drawing/2014/main" id="{6061904B-FDA8-4003-9B65-E986B245DE02}"/>
            </a:ext>
          </a:extLst>
        </xdr:cNvPr>
        <xdr:cNvSpPr txBox="1"/>
      </xdr:nvSpPr>
      <xdr:spPr>
        <a:xfrm>
          <a:off x="6737427" y="723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B8E3EA71-D0FE-4C35-86E1-ED7EC4C4DA2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72DFE2C2-B07D-4EB3-A5D8-12D76ABBEA9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051962F6-4CFB-4E11-BBF7-B1BD51ED07F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84295C08-DAF2-424F-BF6C-78AFB516FC8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A040A4B5-4182-4502-BB29-CFF0270AA29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11A4444C-5708-4394-9051-D6D2C69CEFA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D21F9443-C1EA-4254-AF40-C2EE4CD6DBD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E0D50462-3B0A-4455-B105-FFE0478EAAF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03DA0666-223B-4EFC-8622-D0B02BBD8C6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AC31F95B-7AA9-4404-AE81-13BB44DFEEC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017A59B0-5D24-47FA-8C14-21EFF06E59B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7A3793C4-2889-4539-9D2C-4BE0EF190B4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B3079F9F-9F0B-404B-A86F-6FC30665392F}"/>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A4A49BD0-5260-471A-B3CD-96D64DF471E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AF264BC0-82A9-49E2-BFB4-C025EFCE96D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4563ACD5-7BE1-4518-AA35-CDE00937BA6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B7870DFB-1FC5-4748-B56D-31D91D6B433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42B6ECEF-4BBC-4E36-AD90-90C14BF8C83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CA16AFC6-0662-43DE-8D8B-BB5996C9644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A01CCD95-77A0-45DE-9140-68D5D81D5C0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D3951586-615E-41CE-940C-3390D9226E8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6B8CC1D6-0258-46B4-B709-BF2B3C13E11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055218BF-5981-493A-A482-213046E9856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417D4F38-70D2-40E0-995D-0F48F261386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175" name="直線コネクタ 174">
          <a:extLst>
            <a:ext uri="{FF2B5EF4-FFF2-40B4-BE49-F238E27FC236}">
              <a16:creationId xmlns:a16="http://schemas.microsoft.com/office/drawing/2014/main" id="{6DDF519F-A6E2-4377-BA5D-92E7F8D7ADFF}"/>
            </a:ext>
          </a:extLst>
        </xdr:cNvPr>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a:extLst>
            <a:ext uri="{FF2B5EF4-FFF2-40B4-BE49-F238E27FC236}">
              <a16:creationId xmlns:a16="http://schemas.microsoft.com/office/drawing/2014/main" id="{63A04038-8340-4DD2-B410-C386224F3157}"/>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a:extLst>
            <a:ext uri="{FF2B5EF4-FFF2-40B4-BE49-F238E27FC236}">
              <a16:creationId xmlns:a16="http://schemas.microsoft.com/office/drawing/2014/main" id="{EDD09EE0-0933-4C46-AAA9-ECE1E6EEB532}"/>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E6B1FC55-C1F7-42FF-A65C-E18A9CE8F9FC}"/>
            </a:ext>
          </a:extLst>
        </xdr:cNvPr>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179" name="直線コネクタ 178">
          <a:extLst>
            <a:ext uri="{FF2B5EF4-FFF2-40B4-BE49-F238E27FC236}">
              <a16:creationId xmlns:a16="http://schemas.microsoft.com/office/drawing/2014/main" id="{92892815-804F-48E1-9683-EDF955C2EAE5}"/>
            </a:ext>
          </a:extLst>
        </xdr:cNvPr>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1922</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EA151C0F-836B-49BF-9E8F-A29B6E0E394C}"/>
            </a:ext>
          </a:extLst>
        </xdr:cNvPr>
        <xdr:cNvSpPr txBox="1"/>
      </xdr:nvSpPr>
      <xdr:spPr>
        <a:xfrm>
          <a:off x="46736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181" name="フローチャート: 判断 180">
          <a:extLst>
            <a:ext uri="{FF2B5EF4-FFF2-40B4-BE49-F238E27FC236}">
              <a16:creationId xmlns:a16="http://schemas.microsoft.com/office/drawing/2014/main" id="{919ADFF6-B8BF-4517-8AE4-42075D0B57A5}"/>
            </a:ext>
          </a:extLst>
        </xdr:cNvPr>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182" name="フローチャート: 判断 181">
          <a:extLst>
            <a:ext uri="{FF2B5EF4-FFF2-40B4-BE49-F238E27FC236}">
              <a16:creationId xmlns:a16="http://schemas.microsoft.com/office/drawing/2014/main" id="{29E1D185-CCCE-4240-BC1E-F67DAFB16637}"/>
            </a:ext>
          </a:extLst>
        </xdr:cNvPr>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183" name="フローチャート: 判断 182">
          <a:extLst>
            <a:ext uri="{FF2B5EF4-FFF2-40B4-BE49-F238E27FC236}">
              <a16:creationId xmlns:a16="http://schemas.microsoft.com/office/drawing/2014/main" id="{5020D1A6-B3B1-47E1-9FD1-B56CF72DA6BE}"/>
            </a:ext>
          </a:extLst>
        </xdr:cNvPr>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84" name="フローチャート: 判断 183">
          <a:extLst>
            <a:ext uri="{FF2B5EF4-FFF2-40B4-BE49-F238E27FC236}">
              <a16:creationId xmlns:a16="http://schemas.microsoft.com/office/drawing/2014/main" id="{316C0BB8-A250-4386-BFA6-16DB4A85094A}"/>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185" name="フローチャート: 判断 184">
          <a:extLst>
            <a:ext uri="{FF2B5EF4-FFF2-40B4-BE49-F238E27FC236}">
              <a16:creationId xmlns:a16="http://schemas.microsoft.com/office/drawing/2014/main" id="{794E7965-11D8-45DE-BC5F-340CE98AC432}"/>
            </a:ext>
          </a:extLst>
        </xdr:cNvPr>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8FE6926-239E-444E-81B8-A27E75C3562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1B9FB82-B1F5-404E-AA3C-575FDD7DFB5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45751AB-B9DD-4DC3-AA2D-72EFBFAD472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26803D92-E856-4F7C-B945-216097BA538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9D1C6EAD-6C05-4DC5-9E26-CD7E0816CA8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111125</xdr:rowOff>
    </xdr:from>
    <xdr:to>
      <xdr:col>24</xdr:col>
      <xdr:colOff>114300</xdr:colOff>
      <xdr:row>56</xdr:row>
      <xdr:rowOff>41275</xdr:rowOff>
    </xdr:to>
    <xdr:sp macro="" textlink="">
      <xdr:nvSpPr>
        <xdr:cNvPr id="191" name="楕円 190">
          <a:extLst>
            <a:ext uri="{FF2B5EF4-FFF2-40B4-BE49-F238E27FC236}">
              <a16:creationId xmlns:a16="http://schemas.microsoft.com/office/drawing/2014/main" id="{45323746-A372-4C4B-814D-18E126F59751}"/>
            </a:ext>
          </a:extLst>
        </xdr:cNvPr>
        <xdr:cNvSpPr/>
      </xdr:nvSpPr>
      <xdr:spPr>
        <a:xfrm>
          <a:off x="4584700" y="954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64152</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599F5873-18E1-4038-9A5C-E8D6819EC5EF}"/>
            </a:ext>
          </a:extLst>
        </xdr:cNvPr>
        <xdr:cNvSpPr txBox="1"/>
      </xdr:nvSpPr>
      <xdr:spPr>
        <a:xfrm>
          <a:off x="4673600" y="9493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82550</xdr:rowOff>
    </xdr:from>
    <xdr:to>
      <xdr:col>20</xdr:col>
      <xdr:colOff>38100</xdr:colOff>
      <xdr:row>56</xdr:row>
      <xdr:rowOff>12700</xdr:rowOff>
    </xdr:to>
    <xdr:sp macro="" textlink="">
      <xdr:nvSpPr>
        <xdr:cNvPr id="193" name="楕円 192">
          <a:extLst>
            <a:ext uri="{FF2B5EF4-FFF2-40B4-BE49-F238E27FC236}">
              <a16:creationId xmlns:a16="http://schemas.microsoft.com/office/drawing/2014/main" id="{A4823D83-04A5-46E9-BE46-9A1287E07913}"/>
            </a:ext>
          </a:extLst>
        </xdr:cNvPr>
        <xdr:cNvSpPr/>
      </xdr:nvSpPr>
      <xdr:spPr>
        <a:xfrm>
          <a:off x="37465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133350</xdr:rowOff>
    </xdr:from>
    <xdr:to>
      <xdr:col>24</xdr:col>
      <xdr:colOff>63500</xdr:colOff>
      <xdr:row>55</xdr:row>
      <xdr:rowOff>161925</xdr:rowOff>
    </xdr:to>
    <xdr:cxnSp macro="">
      <xdr:nvCxnSpPr>
        <xdr:cNvPr id="194" name="直線コネクタ 193">
          <a:extLst>
            <a:ext uri="{FF2B5EF4-FFF2-40B4-BE49-F238E27FC236}">
              <a16:creationId xmlns:a16="http://schemas.microsoft.com/office/drawing/2014/main" id="{ED1419D9-1294-4076-8D63-E01B3F989484}"/>
            </a:ext>
          </a:extLst>
        </xdr:cNvPr>
        <xdr:cNvCxnSpPr/>
      </xdr:nvCxnSpPr>
      <xdr:spPr>
        <a:xfrm>
          <a:off x="3797300" y="95631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40640</xdr:rowOff>
    </xdr:from>
    <xdr:to>
      <xdr:col>15</xdr:col>
      <xdr:colOff>101600</xdr:colOff>
      <xdr:row>55</xdr:row>
      <xdr:rowOff>142240</xdr:rowOff>
    </xdr:to>
    <xdr:sp macro="" textlink="">
      <xdr:nvSpPr>
        <xdr:cNvPr id="195" name="楕円 194">
          <a:extLst>
            <a:ext uri="{FF2B5EF4-FFF2-40B4-BE49-F238E27FC236}">
              <a16:creationId xmlns:a16="http://schemas.microsoft.com/office/drawing/2014/main" id="{07876DF0-CB2F-4554-B926-A5918C60CEDD}"/>
            </a:ext>
          </a:extLst>
        </xdr:cNvPr>
        <xdr:cNvSpPr/>
      </xdr:nvSpPr>
      <xdr:spPr>
        <a:xfrm>
          <a:off x="2857500" y="94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91440</xdr:rowOff>
    </xdr:from>
    <xdr:to>
      <xdr:col>19</xdr:col>
      <xdr:colOff>177800</xdr:colOff>
      <xdr:row>55</xdr:row>
      <xdr:rowOff>133350</xdr:rowOff>
    </xdr:to>
    <xdr:cxnSp macro="">
      <xdr:nvCxnSpPr>
        <xdr:cNvPr id="196" name="直線コネクタ 195">
          <a:extLst>
            <a:ext uri="{FF2B5EF4-FFF2-40B4-BE49-F238E27FC236}">
              <a16:creationId xmlns:a16="http://schemas.microsoft.com/office/drawing/2014/main" id="{4E3F0A65-9179-4274-93B1-242206AE71F9}"/>
            </a:ext>
          </a:extLst>
        </xdr:cNvPr>
        <xdr:cNvCxnSpPr/>
      </xdr:nvCxnSpPr>
      <xdr:spPr>
        <a:xfrm>
          <a:off x="2908300" y="95211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170180</xdr:rowOff>
    </xdr:from>
    <xdr:to>
      <xdr:col>10</xdr:col>
      <xdr:colOff>165100</xdr:colOff>
      <xdr:row>55</xdr:row>
      <xdr:rowOff>100330</xdr:rowOff>
    </xdr:to>
    <xdr:sp macro="" textlink="">
      <xdr:nvSpPr>
        <xdr:cNvPr id="197" name="楕円 196">
          <a:extLst>
            <a:ext uri="{FF2B5EF4-FFF2-40B4-BE49-F238E27FC236}">
              <a16:creationId xmlns:a16="http://schemas.microsoft.com/office/drawing/2014/main" id="{D9F636DA-E507-4F66-98EF-F67604B08565}"/>
            </a:ext>
          </a:extLst>
        </xdr:cNvPr>
        <xdr:cNvSpPr/>
      </xdr:nvSpPr>
      <xdr:spPr>
        <a:xfrm>
          <a:off x="1968500" y="942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49530</xdr:rowOff>
    </xdr:from>
    <xdr:to>
      <xdr:col>15</xdr:col>
      <xdr:colOff>50800</xdr:colOff>
      <xdr:row>55</xdr:row>
      <xdr:rowOff>91440</xdr:rowOff>
    </xdr:to>
    <xdr:cxnSp macro="">
      <xdr:nvCxnSpPr>
        <xdr:cNvPr id="198" name="直線コネクタ 197">
          <a:extLst>
            <a:ext uri="{FF2B5EF4-FFF2-40B4-BE49-F238E27FC236}">
              <a16:creationId xmlns:a16="http://schemas.microsoft.com/office/drawing/2014/main" id="{1E272A89-1FED-421D-9BD3-827B46D934A5}"/>
            </a:ext>
          </a:extLst>
        </xdr:cNvPr>
        <xdr:cNvCxnSpPr/>
      </xdr:nvCxnSpPr>
      <xdr:spPr>
        <a:xfrm>
          <a:off x="2019300" y="94792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54</xdr:row>
      <xdr:rowOff>128270</xdr:rowOff>
    </xdr:from>
    <xdr:to>
      <xdr:col>6</xdr:col>
      <xdr:colOff>38100</xdr:colOff>
      <xdr:row>55</xdr:row>
      <xdr:rowOff>58420</xdr:rowOff>
    </xdr:to>
    <xdr:sp macro="" textlink="">
      <xdr:nvSpPr>
        <xdr:cNvPr id="199" name="楕円 198">
          <a:extLst>
            <a:ext uri="{FF2B5EF4-FFF2-40B4-BE49-F238E27FC236}">
              <a16:creationId xmlns:a16="http://schemas.microsoft.com/office/drawing/2014/main" id="{783BDD22-4272-45DA-BDD3-4218FE21CE1C}"/>
            </a:ext>
          </a:extLst>
        </xdr:cNvPr>
        <xdr:cNvSpPr/>
      </xdr:nvSpPr>
      <xdr:spPr>
        <a:xfrm>
          <a:off x="1079500" y="938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7620</xdr:rowOff>
    </xdr:from>
    <xdr:to>
      <xdr:col>10</xdr:col>
      <xdr:colOff>114300</xdr:colOff>
      <xdr:row>55</xdr:row>
      <xdr:rowOff>49530</xdr:rowOff>
    </xdr:to>
    <xdr:cxnSp macro="">
      <xdr:nvCxnSpPr>
        <xdr:cNvPr id="200" name="直線コネクタ 199">
          <a:extLst>
            <a:ext uri="{FF2B5EF4-FFF2-40B4-BE49-F238E27FC236}">
              <a16:creationId xmlns:a16="http://schemas.microsoft.com/office/drawing/2014/main" id="{41A07C22-B39E-42EE-9F84-C8B9D2E51A33}"/>
            </a:ext>
          </a:extLst>
        </xdr:cNvPr>
        <xdr:cNvCxnSpPr/>
      </xdr:nvCxnSpPr>
      <xdr:spPr>
        <a:xfrm>
          <a:off x="1130300" y="94373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68597</xdr:rowOff>
    </xdr:from>
    <xdr:ext cx="405111" cy="259045"/>
    <xdr:sp macro="" textlink="">
      <xdr:nvSpPr>
        <xdr:cNvPr id="201" name="n_1aveValue【体育館・プール】&#10;有形固定資産減価償却率">
          <a:extLst>
            <a:ext uri="{FF2B5EF4-FFF2-40B4-BE49-F238E27FC236}">
              <a16:creationId xmlns:a16="http://schemas.microsoft.com/office/drawing/2014/main" id="{83F124C0-2677-4AD5-AF86-8F6595B59A80}"/>
            </a:ext>
          </a:extLst>
        </xdr:cNvPr>
        <xdr:cNvSpPr txBox="1"/>
      </xdr:nvSpPr>
      <xdr:spPr>
        <a:xfrm>
          <a:off x="3582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7637</xdr:rowOff>
    </xdr:from>
    <xdr:ext cx="405111" cy="259045"/>
    <xdr:sp macro="" textlink="">
      <xdr:nvSpPr>
        <xdr:cNvPr id="202" name="n_2aveValue【体育館・プール】&#10;有形固定資産減価償却率">
          <a:extLst>
            <a:ext uri="{FF2B5EF4-FFF2-40B4-BE49-F238E27FC236}">
              <a16:creationId xmlns:a16="http://schemas.microsoft.com/office/drawing/2014/main" id="{1995A740-E610-44E5-BF0F-F6869113FAB8}"/>
            </a:ext>
          </a:extLst>
        </xdr:cNvPr>
        <xdr:cNvSpPr txBox="1"/>
      </xdr:nvSpPr>
      <xdr:spPr>
        <a:xfrm>
          <a:off x="2705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203" name="n_3aveValue【体育館・プール】&#10;有形固定資産減価償却率">
          <a:extLst>
            <a:ext uri="{FF2B5EF4-FFF2-40B4-BE49-F238E27FC236}">
              <a16:creationId xmlns:a16="http://schemas.microsoft.com/office/drawing/2014/main" id="{9270A89C-7F47-429A-AFE8-F03CC4BA9865}"/>
            </a:ext>
          </a:extLst>
        </xdr:cNvPr>
        <xdr:cNvSpPr txBox="1"/>
      </xdr:nvSpPr>
      <xdr:spPr>
        <a:xfrm>
          <a:off x="1816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49547</xdr:rowOff>
    </xdr:from>
    <xdr:ext cx="405111" cy="259045"/>
    <xdr:sp macro="" textlink="">
      <xdr:nvSpPr>
        <xdr:cNvPr id="204" name="n_4aveValue【体育館・プール】&#10;有形固定資産減価償却率">
          <a:extLst>
            <a:ext uri="{FF2B5EF4-FFF2-40B4-BE49-F238E27FC236}">
              <a16:creationId xmlns:a16="http://schemas.microsoft.com/office/drawing/2014/main" id="{C896FE9D-F798-4246-B73A-E019B48C1CB1}"/>
            </a:ext>
          </a:extLst>
        </xdr:cNvPr>
        <xdr:cNvSpPr txBox="1"/>
      </xdr:nvSpPr>
      <xdr:spPr>
        <a:xfrm>
          <a:off x="927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29227</xdr:rowOff>
    </xdr:from>
    <xdr:ext cx="405111" cy="259045"/>
    <xdr:sp macro="" textlink="">
      <xdr:nvSpPr>
        <xdr:cNvPr id="205" name="n_1mainValue【体育館・プール】&#10;有形固定資産減価償却率">
          <a:extLst>
            <a:ext uri="{FF2B5EF4-FFF2-40B4-BE49-F238E27FC236}">
              <a16:creationId xmlns:a16="http://schemas.microsoft.com/office/drawing/2014/main" id="{8EDD323A-888C-4DE2-81D6-C5805F7726F5}"/>
            </a:ext>
          </a:extLst>
        </xdr:cNvPr>
        <xdr:cNvSpPr txBox="1"/>
      </xdr:nvSpPr>
      <xdr:spPr>
        <a:xfrm>
          <a:off x="3582044" y="928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158767</xdr:rowOff>
    </xdr:from>
    <xdr:ext cx="405111" cy="259045"/>
    <xdr:sp macro="" textlink="">
      <xdr:nvSpPr>
        <xdr:cNvPr id="206" name="n_2mainValue【体育館・プール】&#10;有形固定資産減価償却率">
          <a:extLst>
            <a:ext uri="{FF2B5EF4-FFF2-40B4-BE49-F238E27FC236}">
              <a16:creationId xmlns:a16="http://schemas.microsoft.com/office/drawing/2014/main" id="{098530F7-1FA9-4074-AC4F-66CA25636B38}"/>
            </a:ext>
          </a:extLst>
        </xdr:cNvPr>
        <xdr:cNvSpPr txBox="1"/>
      </xdr:nvSpPr>
      <xdr:spPr>
        <a:xfrm>
          <a:off x="2705744" y="924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53</xdr:row>
      <xdr:rowOff>116857</xdr:rowOff>
    </xdr:from>
    <xdr:ext cx="405111" cy="259045"/>
    <xdr:sp macro="" textlink="">
      <xdr:nvSpPr>
        <xdr:cNvPr id="207" name="n_3mainValue【体育館・プール】&#10;有形固定資産減価償却率">
          <a:extLst>
            <a:ext uri="{FF2B5EF4-FFF2-40B4-BE49-F238E27FC236}">
              <a16:creationId xmlns:a16="http://schemas.microsoft.com/office/drawing/2014/main" id="{64EFD13F-211E-400D-B68E-D9352B1B6196}"/>
            </a:ext>
          </a:extLst>
        </xdr:cNvPr>
        <xdr:cNvSpPr txBox="1"/>
      </xdr:nvSpPr>
      <xdr:spPr>
        <a:xfrm>
          <a:off x="1816744" y="920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53</xdr:row>
      <xdr:rowOff>74947</xdr:rowOff>
    </xdr:from>
    <xdr:ext cx="405111" cy="259045"/>
    <xdr:sp macro="" textlink="">
      <xdr:nvSpPr>
        <xdr:cNvPr id="208" name="n_4mainValue【体育館・プール】&#10;有形固定資産減価償却率">
          <a:extLst>
            <a:ext uri="{FF2B5EF4-FFF2-40B4-BE49-F238E27FC236}">
              <a16:creationId xmlns:a16="http://schemas.microsoft.com/office/drawing/2014/main" id="{CDF3F4E8-D30B-4805-BC3A-212628741276}"/>
            </a:ext>
          </a:extLst>
        </xdr:cNvPr>
        <xdr:cNvSpPr txBox="1"/>
      </xdr:nvSpPr>
      <xdr:spPr>
        <a:xfrm>
          <a:off x="927744" y="916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507F898-96E4-4978-934C-A78AF4FA627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9D068EE9-A7C5-463E-8905-B28FE5A7E32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EF5E96CD-CB05-4A77-A152-0922F604369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A8EF3F9E-6816-4B96-ACAF-2E24745D6F6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8E9D0A64-3449-4F72-B71E-056C016FDEC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984FD1E7-FFC7-460F-8E5F-EEBF3A1DFF9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85103D58-9808-4C4E-A092-678F3D102FC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BBBEF5E6-49CD-42AE-80E9-8351B283CDD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AC944A13-82D4-40D1-87CC-719EA1E188B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9536618B-290D-4F94-BEA5-A48189B79A7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a:extLst>
            <a:ext uri="{FF2B5EF4-FFF2-40B4-BE49-F238E27FC236}">
              <a16:creationId xmlns:a16="http://schemas.microsoft.com/office/drawing/2014/main" id="{D2DBFCA7-0EF2-439B-9A5C-0ABDE77D8C47}"/>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20" name="テキスト ボックス 219">
          <a:extLst>
            <a:ext uri="{FF2B5EF4-FFF2-40B4-BE49-F238E27FC236}">
              <a16:creationId xmlns:a16="http://schemas.microsoft.com/office/drawing/2014/main" id="{B4097AB4-9788-45AB-A49D-FE87BBE403E3}"/>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a:extLst>
            <a:ext uri="{FF2B5EF4-FFF2-40B4-BE49-F238E27FC236}">
              <a16:creationId xmlns:a16="http://schemas.microsoft.com/office/drawing/2014/main" id="{A21CE1B9-2E0C-4E1A-AFD4-F4942B60464C}"/>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2" name="テキスト ボックス 221">
          <a:extLst>
            <a:ext uri="{FF2B5EF4-FFF2-40B4-BE49-F238E27FC236}">
              <a16:creationId xmlns:a16="http://schemas.microsoft.com/office/drawing/2014/main" id="{57BE936A-B4E6-4353-B02D-F51515655743}"/>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a:extLst>
            <a:ext uri="{FF2B5EF4-FFF2-40B4-BE49-F238E27FC236}">
              <a16:creationId xmlns:a16="http://schemas.microsoft.com/office/drawing/2014/main" id="{7183E5EC-4242-465C-8DCA-B2F2C272AC59}"/>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4" name="テキスト ボックス 223">
          <a:extLst>
            <a:ext uri="{FF2B5EF4-FFF2-40B4-BE49-F238E27FC236}">
              <a16:creationId xmlns:a16="http://schemas.microsoft.com/office/drawing/2014/main" id="{19FC4EA6-1028-43A2-8189-A8AAB724B1CB}"/>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a:extLst>
            <a:ext uri="{FF2B5EF4-FFF2-40B4-BE49-F238E27FC236}">
              <a16:creationId xmlns:a16="http://schemas.microsoft.com/office/drawing/2014/main" id="{D3F5EC74-0724-413B-8952-D5995DBA024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6" name="テキスト ボックス 225">
          <a:extLst>
            <a:ext uri="{FF2B5EF4-FFF2-40B4-BE49-F238E27FC236}">
              <a16:creationId xmlns:a16="http://schemas.microsoft.com/office/drawing/2014/main" id="{FC7C36BD-4C0D-483E-93E0-1432A7555BD1}"/>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390FD60D-49EB-47C7-AE2D-DFD78819577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DB520DF5-B94E-4629-8A49-2B5F0DB04BA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CD69F849-4AA8-45A6-ADEB-2352E227B4C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230" name="直線コネクタ 229">
          <a:extLst>
            <a:ext uri="{FF2B5EF4-FFF2-40B4-BE49-F238E27FC236}">
              <a16:creationId xmlns:a16="http://schemas.microsoft.com/office/drawing/2014/main" id="{B06D0316-192D-48D2-BB2C-7E07A4297E71}"/>
            </a:ext>
          </a:extLst>
        </xdr:cNvPr>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231" name="【体育館・プール】&#10;一人当たり面積最小値テキスト">
          <a:extLst>
            <a:ext uri="{FF2B5EF4-FFF2-40B4-BE49-F238E27FC236}">
              <a16:creationId xmlns:a16="http://schemas.microsoft.com/office/drawing/2014/main" id="{9A1925C9-386D-4FCF-888B-1274D15DC903}"/>
            </a:ext>
          </a:extLst>
        </xdr:cNvPr>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232" name="直線コネクタ 231">
          <a:extLst>
            <a:ext uri="{FF2B5EF4-FFF2-40B4-BE49-F238E27FC236}">
              <a16:creationId xmlns:a16="http://schemas.microsoft.com/office/drawing/2014/main" id="{E1462A5D-050C-40C5-8ABE-8ED81108AFA9}"/>
            </a:ext>
          </a:extLst>
        </xdr:cNvPr>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233" name="【体育館・プール】&#10;一人当たり面積最大値テキスト">
          <a:extLst>
            <a:ext uri="{FF2B5EF4-FFF2-40B4-BE49-F238E27FC236}">
              <a16:creationId xmlns:a16="http://schemas.microsoft.com/office/drawing/2014/main" id="{1C988845-6286-40A8-AA36-84D329018BFA}"/>
            </a:ext>
          </a:extLst>
        </xdr:cNvPr>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234" name="直線コネクタ 233">
          <a:extLst>
            <a:ext uri="{FF2B5EF4-FFF2-40B4-BE49-F238E27FC236}">
              <a16:creationId xmlns:a16="http://schemas.microsoft.com/office/drawing/2014/main" id="{391167CB-9C2A-4E0D-8671-A2F5FB628BCC}"/>
            </a:ext>
          </a:extLst>
        </xdr:cNvPr>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18254</xdr:rowOff>
    </xdr:from>
    <xdr:ext cx="469744" cy="259045"/>
    <xdr:sp macro="" textlink="">
      <xdr:nvSpPr>
        <xdr:cNvPr id="235" name="【体育館・プール】&#10;一人当たり面積平均値テキスト">
          <a:extLst>
            <a:ext uri="{FF2B5EF4-FFF2-40B4-BE49-F238E27FC236}">
              <a16:creationId xmlns:a16="http://schemas.microsoft.com/office/drawing/2014/main" id="{34449FF6-4817-4D72-88BD-967079994196}"/>
            </a:ext>
          </a:extLst>
        </xdr:cNvPr>
        <xdr:cNvSpPr txBox="1"/>
      </xdr:nvSpPr>
      <xdr:spPr>
        <a:xfrm>
          <a:off x="10515600" y="10476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236" name="フローチャート: 判断 235">
          <a:extLst>
            <a:ext uri="{FF2B5EF4-FFF2-40B4-BE49-F238E27FC236}">
              <a16:creationId xmlns:a16="http://schemas.microsoft.com/office/drawing/2014/main" id="{0BF1E9A5-8D2F-4392-ADD1-FC8C94FC2EB8}"/>
            </a:ext>
          </a:extLst>
        </xdr:cNvPr>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237" name="フローチャート: 判断 236">
          <a:extLst>
            <a:ext uri="{FF2B5EF4-FFF2-40B4-BE49-F238E27FC236}">
              <a16:creationId xmlns:a16="http://schemas.microsoft.com/office/drawing/2014/main" id="{54478E53-B7BF-4777-B200-3834803A2078}"/>
            </a:ext>
          </a:extLst>
        </xdr:cNvPr>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238" name="フローチャート: 判断 237">
          <a:extLst>
            <a:ext uri="{FF2B5EF4-FFF2-40B4-BE49-F238E27FC236}">
              <a16:creationId xmlns:a16="http://schemas.microsoft.com/office/drawing/2014/main" id="{436EC5DF-2BF4-40B0-879C-F3317F79D256}"/>
            </a:ext>
          </a:extLst>
        </xdr:cNvPr>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239" name="フローチャート: 判断 238">
          <a:extLst>
            <a:ext uri="{FF2B5EF4-FFF2-40B4-BE49-F238E27FC236}">
              <a16:creationId xmlns:a16="http://schemas.microsoft.com/office/drawing/2014/main" id="{1613390F-3B81-43D0-BECB-DD47AC492DCF}"/>
            </a:ext>
          </a:extLst>
        </xdr:cNvPr>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240" name="フローチャート: 判断 239">
          <a:extLst>
            <a:ext uri="{FF2B5EF4-FFF2-40B4-BE49-F238E27FC236}">
              <a16:creationId xmlns:a16="http://schemas.microsoft.com/office/drawing/2014/main" id="{0E1ECD48-D222-47D5-ACF3-4172E5C01F1C}"/>
            </a:ext>
          </a:extLst>
        </xdr:cNvPr>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E07598D-A0F5-4951-84F0-36D1C1B2D72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5430293-E679-4BB5-B9EA-8F52346AC3F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F2A3ABF-CC17-4D2A-9C2F-8CB2D612E32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96FBB4D0-87D4-4002-9452-9FA799279E6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87832B8-8ADD-47BE-93D0-F18E9082BA3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122936</xdr:rowOff>
    </xdr:from>
    <xdr:to>
      <xdr:col>55</xdr:col>
      <xdr:colOff>50800</xdr:colOff>
      <xdr:row>63</xdr:row>
      <xdr:rowOff>53086</xdr:rowOff>
    </xdr:to>
    <xdr:sp macro="" textlink="">
      <xdr:nvSpPr>
        <xdr:cNvPr id="246" name="楕円 245">
          <a:extLst>
            <a:ext uri="{FF2B5EF4-FFF2-40B4-BE49-F238E27FC236}">
              <a16:creationId xmlns:a16="http://schemas.microsoft.com/office/drawing/2014/main" id="{348B248C-0659-44D0-AFF8-F4FC397D8FDD}"/>
            </a:ext>
          </a:extLst>
        </xdr:cNvPr>
        <xdr:cNvSpPr/>
      </xdr:nvSpPr>
      <xdr:spPr>
        <a:xfrm>
          <a:off x="104267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37863</xdr:rowOff>
    </xdr:from>
    <xdr:ext cx="469744" cy="259045"/>
    <xdr:sp macro="" textlink="">
      <xdr:nvSpPr>
        <xdr:cNvPr id="247" name="【体育館・プール】&#10;一人当たり面積該当値テキスト">
          <a:extLst>
            <a:ext uri="{FF2B5EF4-FFF2-40B4-BE49-F238E27FC236}">
              <a16:creationId xmlns:a16="http://schemas.microsoft.com/office/drawing/2014/main" id="{A61BC988-190C-49BD-9424-090BDC90A29D}"/>
            </a:ext>
          </a:extLst>
        </xdr:cNvPr>
        <xdr:cNvSpPr txBox="1"/>
      </xdr:nvSpPr>
      <xdr:spPr>
        <a:xfrm>
          <a:off x="10515600" y="1066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128422</xdr:rowOff>
    </xdr:from>
    <xdr:to>
      <xdr:col>50</xdr:col>
      <xdr:colOff>165100</xdr:colOff>
      <xdr:row>63</xdr:row>
      <xdr:rowOff>58572</xdr:rowOff>
    </xdr:to>
    <xdr:sp macro="" textlink="">
      <xdr:nvSpPr>
        <xdr:cNvPr id="248" name="楕円 247">
          <a:extLst>
            <a:ext uri="{FF2B5EF4-FFF2-40B4-BE49-F238E27FC236}">
              <a16:creationId xmlns:a16="http://schemas.microsoft.com/office/drawing/2014/main" id="{1C72C270-C6E3-47B0-BE30-0BA86CF8D6E7}"/>
            </a:ext>
          </a:extLst>
        </xdr:cNvPr>
        <xdr:cNvSpPr/>
      </xdr:nvSpPr>
      <xdr:spPr>
        <a:xfrm>
          <a:off x="9588500" y="1075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2286</xdr:rowOff>
    </xdr:from>
    <xdr:to>
      <xdr:col>55</xdr:col>
      <xdr:colOff>0</xdr:colOff>
      <xdr:row>63</xdr:row>
      <xdr:rowOff>7772</xdr:rowOff>
    </xdr:to>
    <xdr:cxnSp macro="">
      <xdr:nvCxnSpPr>
        <xdr:cNvPr id="249" name="直線コネクタ 248">
          <a:extLst>
            <a:ext uri="{FF2B5EF4-FFF2-40B4-BE49-F238E27FC236}">
              <a16:creationId xmlns:a16="http://schemas.microsoft.com/office/drawing/2014/main" id="{FA194B3A-EA9D-4CEB-BC57-9FACBB9D5B8C}"/>
            </a:ext>
          </a:extLst>
        </xdr:cNvPr>
        <xdr:cNvCxnSpPr/>
      </xdr:nvCxnSpPr>
      <xdr:spPr>
        <a:xfrm flipV="1">
          <a:off x="9639300" y="10803636"/>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130251</xdr:rowOff>
    </xdr:from>
    <xdr:to>
      <xdr:col>46</xdr:col>
      <xdr:colOff>38100</xdr:colOff>
      <xdr:row>63</xdr:row>
      <xdr:rowOff>60401</xdr:rowOff>
    </xdr:to>
    <xdr:sp macro="" textlink="">
      <xdr:nvSpPr>
        <xdr:cNvPr id="250" name="楕円 249">
          <a:extLst>
            <a:ext uri="{FF2B5EF4-FFF2-40B4-BE49-F238E27FC236}">
              <a16:creationId xmlns:a16="http://schemas.microsoft.com/office/drawing/2014/main" id="{EA09134F-D89E-4B23-ADFA-544066F3FAF4}"/>
            </a:ext>
          </a:extLst>
        </xdr:cNvPr>
        <xdr:cNvSpPr/>
      </xdr:nvSpPr>
      <xdr:spPr>
        <a:xfrm>
          <a:off x="8699500" y="1076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7772</xdr:rowOff>
    </xdr:from>
    <xdr:to>
      <xdr:col>50</xdr:col>
      <xdr:colOff>114300</xdr:colOff>
      <xdr:row>63</xdr:row>
      <xdr:rowOff>9601</xdr:rowOff>
    </xdr:to>
    <xdr:cxnSp macro="">
      <xdr:nvCxnSpPr>
        <xdr:cNvPr id="251" name="直線コネクタ 250">
          <a:extLst>
            <a:ext uri="{FF2B5EF4-FFF2-40B4-BE49-F238E27FC236}">
              <a16:creationId xmlns:a16="http://schemas.microsoft.com/office/drawing/2014/main" id="{AE99EC76-75AB-4C8E-BDEB-6C76567ACA1D}"/>
            </a:ext>
          </a:extLst>
        </xdr:cNvPr>
        <xdr:cNvCxnSpPr/>
      </xdr:nvCxnSpPr>
      <xdr:spPr>
        <a:xfrm flipV="1">
          <a:off x="8750300" y="1080912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133909</xdr:rowOff>
    </xdr:from>
    <xdr:to>
      <xdr:col>41</xdr:col>
      <xdr:colOff>101600</xdr:colOff>
      <xdr:row>63</xdr:row>
      <xdr:rowOff>64059</xdr:rowOff>
    </xdr:to>
    <xdr:sp macro="" textlink="">
      <xdr:nvSpPr>
        <xdr:cNvPr id="252" name="楕円 251">
          <a:extLst>
            <a:ext uri="{FF2B5EF4-FFF2-40B4-BE49-F238E27FC236}">
              <a16:creationId xmlns:a16="http://schemas.microsoft.com/office/drawing/2014/main" id="{D61FA5BC-6585-45A4-85A3-CAFB061FA9D7}"/>
            </a:ext>
          </a:extLst>
        </xdr:cNvPr>
        <xdr:cNvSpPr/>
      </xdr:nvSpPr>
      <xdr:spPr>
        <a:xfrm>
          <a:off x="7810500" y="1076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9601</xdr:rowOff>
    </xdr:from>
    <xdr:to>
      <xdr:col>45</xdr:col>
      <xdr:colOff>177800</xdr:colOff>
      <xdr:row>63</xdr:row>
      <xdr:rowOff>13259</xdr:rowOff>
    </xdr:to>
    <xdr:cxnSp macro="">
      <xdr:nvCxnSpPr>
        <xdr:cNvPr id="253" name="直線コネクタ 252">
          <a:extLst>
            <a:ext uri="{FF2B5EF4-FFF2-40B4-BE49-F238E27FC236}">
              <a16:creationId xmlns:a16="http://schemas.microsoft.com/office/drawing/2014/main" id="{C84C36CD-BC11-4A26-9762-B62DD6FE0CDC}"/>
            </a:ext>
          </a:extLst>
        </xdr:cNvPr>
        <xdr:cNvCxnSpPr/>
      </xdr:nvCxnSpPr>
      <xdr:spPr>
        <a:xfrm flipV="1">
          <a:off x="7861300" y="10810951"/>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135280</xdr:rowOff>
    </xdr:from>
    <xdr:to>
      <xdr:col>36</xdr:col>
      <xdr:colOff>165100</xdr:colOff>
      <xdr:row>63</xdr:row>
      <xdr:rowOff>65430</xdr:rowOff>
    </xdr:to>
    <xdr:sp macro="" textlink="">
      <xdr:nvSpPr>
        <xdr:cNvPr id="254" name="楕円 253">
          <a:extLst>
            <a:ext uri="{FF2B5EF4-FFF2-40B4-BE49-F238E27FC236}">
              <a16:creationId xmlns:a16="http://schemas.microsoft.com/office/drawing/2014/main" id="{2A3371E1-D6AB-47B7-9EB3-5C0402CEB178}"/>
            </a:ext>
          </a:extLst>
        </xdr:cNvPr>
        <xdr:cNvSpPr/>
      </xdr:nvSpPr>
      <xdr:spPr>
        <a:xfrm>
          <a:off x="6921500" y="1076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13259</xdr:rowOff>
    </xdr:from>
    <xdr:to>
      <xdr:col>41</xdr:col>
      <xdr:colOff>50800</xdr:colOff>
      <xdr:row>63</xdr:row>
      <xdr:rowOff>14630</xdr:rowOff>
    </xdr:to>
    <xdr:cxnSp macro="">
      <xdr:nvCxnSpPr>
        <xdr:cNvPr id="255" name="直線コネクタ 254">
          <a:extLst>
            <a:ext uri="{FF2B5EF4-FFF2-40B4-BE49-F238E27FC236}">
              <a16:creationId xmlns:a16="http://schemas.microsoft.com/office/drawing/2014/main" id="{B49A4060-8643-4B56-A4B5-748FEF0A3521}"/>
            </a:ext>
          </a:extLst>
        </xdr:cNvPr>
        <xdr:cNvCxnSpPr/>
      </xdr:nvCxnSpPr>
      <xdr:spPr>
        <a:xfrm flipV="1">
          <a:off x="6972300" y="1081460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143222</xdr:rowOff>
    </xdr:from>
    <xdr:ext cx="469744" cy="259045"/>
    <xdr:sp macro="" textlink="">
      <xdr:nvSpPr>
        <xdr:cNvPr id="256" name="n_1aveValue【体育館・プール】&#10;一人当たり面積">
          <a:extLst>
            <a:ext uri="{FF2B5EF4-FFF2-40B4-BE49-F238E27FC236}">
              <a16:creationId xmlns:a16="http://schemas.microsoft.com/office/drawing/2014/main" id="{F803FFF2-F52F-4533-AFC6-A13CB598E525}"/>
            </a:ext>
          </a:extLst>
        </xdr:cNvPr>
        <xdr:cNvSpPr txBox="1"/>
      </xdr:nvSpPr>
      <xdr:spPr>
        <a:xfrm>
          <a:off x="9391727" y="104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161968</xdr:rowOff>
    </xdr:from>
    <xdr:ext cx="469744" cy="259045"/>
    <xdr:sp macro="" textlink="">
      <xdr:nvSpPr>
        <xdr:cNvPr id="257" name="n_2aveValue【体育館・プール】&#10;一人当たり面積">
          <a:extLst>
            <a:ext uri="{FF2B5EF4-FFF2-40B4-BE49-F238E27FC236}">
              <a16:creationId xmlns:a16="http://schemas.microsoft.com/office/drawing/2014/main" id="{E5ADC447-5D6C-4141-966C-07361FBE18AF}"/>
            </a:ext>
          </a:extLst>
        </xdr:cNvPr>
        <xdr:cNvSpPr txBox="1"/>
      </xdr:nvSpPr>
      <xdr:spPr>
        <a:xfrm>
          <a:off x="8515427" y="1044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167911</xdr:rowOff>
    </xdr:from>
    <xdr:ext cx="469744" cy="259045"/>
    <xdr:sp macro="" textlink="">
      <xdr:nvSpPr>
        <xdr:cNvPr id="258" name="n_3aveValue【体育館・プール】&#10;一人当たり面積">
          <a:extLst>
            <a:ext uri="{FF2B5EF4-FFF2-40B4-BE49-F238E27FC236}">
              <a16:creationId xmlns:a16="http://schemas.microsoft.com/office/drawing/2014/main" id="{A922CEE3-38F6-47AD-A22F-36784C074B77}"/>
            </a:ext>
          </a:extLst>
        </xdr:cNvPr>
        <xdr:cNvSpPr txBox="1"/>
      </xdr:nvSpPr>
      <xdr:spPr>
        <a:xfrm>
          <a:off x="7626427" y="104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92930</xdr:rowOff>
    </xdr:from>
    <xdr:ext cx="469744" cy="259045"/>
    <xdr:sp macro="" textlink="">
      <xdr:nvSpPr>
        <xdr:cNvPr id="259" name="n_4aveValue【体育館・プール】&#10;一人当たり面積">
          <a:extLst>
            <a:ext uri="{FF2B5EF4-FFF2-40B4-BE49-F238E27FC236}">
              <a16:creationId xmlns:a16="http://schemas.microsoft.com/office/drawing/2014/main" id="{3C05F361-79AA-49D3-AF87-7408A320F6C0}"/>
            </a:ext>
          </a:extLst>
        </xdr:cNvPr>
        <xdr:cNvSpPr txBox="1"/>
      </xdr:nvSpPr>
      <xdr:spPr>
        <a:xfrm>
          <a:off x="67374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49699</xdr:rowOff>
    </xdr:from>
    <xdr:ext cx="469744" cy="259045"/>
    <xdr:sp macro="" textlink="">
      <xdr:nvSpPr>
        <xdr:cNvPr id="260" name="n_1mainValue【体育館・プール】&#10;一人当たり面積">
          <a:extLst>
            <a:ext uri="{FF2B5EF4-FFF2-40B4-BE49-F238E27FC236}">
              <a16:creationId xmlns:a16="http://schemas.microsoft.com/office/drawing/2014/main" id="{3C21545B-EFC2-4799-8903-4A86AA92F13E}"/>
            </a:ext>
          </a:extLst>
        </xdr:cNvPr>
        <xdr:cNvSpPr txBox="1"/>
      </xdr:nvSpPr>
      <xdr:spPr>
        <a:xfrm>
          <a:off x="9391727" y="1085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51528</xdr:rowOff>
    </xdr:from>
    <xdr:ext cx="469744" cy="259045"/>
    <xdr:sp macro="" textlink="">
      <xdr:nvSpPr>
        <xdr:cNvPr id="261" name="n_2mainValue【体育館・プール】&#10;一人当たり面積">
          <a:extLst>
            <a:ext uri="{FF2B5EF4-FFF2-40B4-BE49-F238E27FC236}">
              <a16:creationId xmlns:a16="http://schemas.microsoft.com/office/drawing/2014/main" id="{75BF6D92-613D-4779-B82B-73B092A4FF70}"/>
            </a:ext>
          </a:extLst>
        </xdr:cNvPr>
        <xdr:cNvSpPr txBox="1"/>
      </xdr:nvSpPr>
      <xdr:spPr>
        <a:xfrm>
          <a:off x="8515427" y="1085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55186</xdr:rowOff>
    </xdr:from>
    <xdr:ext cx="469744" cy="259045"/>
    <xdr:sp macro="" textlink="">
      <xdr:nvSpPr>
        <xdr:cNvPr id="262" name="n_3mainValue【体育館・プール】&#10;一人当たり面積">
          <a:extLst>
            <a:ext uri="{FF2B5EF4-FFF2-40B4-BE49-F238E27FC236}">
              <a16:creationId xmlns:a16="http://schemas.microsoft.com/office/drawing/2014/main" id="{40A43059-38B4-435B-8D66-AE8F9624ECD7}"/>
            </a:ext>
          </a:extLst>
        </xdr:cNvPr>
        <xdr:cNvSpPr txBox="1"/>
      </xdr:nvSpPr>
      <xdr:spPr>
        <a:xfrm>
          <a:off x="7626427" y="1085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56557</xdr:rowOff>
    </xdr:from>
    <xdr:ext cx="469744" cy="259045"/>
    <xdr:sp macro="" textlink="">
      <xdr:nvSpPr>
        <xdr:cNvPr id="263" name="n_4mainValue【体育館・プール】&#10;一人当たり面積">
          <a:extLst>
            <a:ext uri="{FF2B5EF4-FFF2-40B4-BE49-F238E27FC236}">
              <a16:creationId xmlns:a16="http://schemas.microsoft.com/office/drawing/2014/main" id="{E25B051C-9C37-4609-8F3C-C6C1671E6F6B}"/>
            </a:ext>
          </a:extLst>
        </xdr:cNvPr>
        <xdr:cNvSpPr txBox="1"/>
      </xdr:nvSpPr>
      <xdr:spPr>
        <a:xfrm>
          <a:off x="6737427" y="1085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8F25563B-C5AF-49F5-9900-0D9B39F0FF2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D5598F72-387F-4B7A-BF96-9ED4F164260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9B505780-46FC-48B3-ABC1-FC59CDD4E44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CF15C931-7858-4906-B33A-DCF6D94B06A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B307F6B6-D396-4B8D-8047-3906B0C84C4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553AD00F-BE1C-4BA7-BC6F-5664ED9D940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A7735B12-7286-4596-A88C-D7FAAE7B391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8F2583A2-AAF8-497E-A854-C76A1F35D2C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524704C1-5C7C-44E5-AE2C-DAE24EEE9A5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A2FE6A12-FD78-448B-8BC9-A4FCE3E7371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42F0DCEA-DDEC-4A50-AB6E-8AF5B92918C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EC5C04D5-60A0-4FFA-9570-2848BEFE59E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85644B35-A760-4A46-87EB-39038F407DF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63DFB881-D5E9-4ADE-98F7-8E6D31C5E92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1A71CA14-08B8-41B0-9C3D-61C56C2AC11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BB77563F-E78F-47D6-AE20-132584970D1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3F5AC4D4-4DE9-4A15-998A-FE2DC5F47DD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2AF9D1F2-302E-498B-9FF6-F3B58E7891F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C4AE300-17D7-4B92-A9B5-8B76403A913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A3BD8FA7-9C36-4413-ABEA-A60ED6EB750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E6CF739E-D1C7-4716-A5C9-D822C7AED2A1}"/>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E57FE719-85A5-47E9-B155-7FB4AAFBDA1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50010ECE-F5DF-47E0-B891-16FA6CB2E43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78CB7C68-C996-44FD-8CB2-E2EA2897A55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5E02405A-54F4-46C8-9BF7-FCE43694BD27}"/>
            </a:ext>
          </a:extLst>
        </xdr:cNvPr>
        <xdr:cNvCxnSpPr/>
      </xdr:nvCxnSpPr>
      <xdr:spPr>
        <a:xfrm flipV="1">
          <a:off x="4634865" y="1333881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福祉施設】&#10;有形固定資産減価償却率最小値テキスト">
          <a:extLst>
            <a:ext uri="{FF2B5EF4-FFF2-40B4-BE49-F238E27FC236}">
              <a16:creationId xmlns:a16="http://schemas.microsoft.com/office/drawing/2014/main" id="{3879F6A3-21B2-4839-BA3C-53036AC22548}"/>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9D47896B-B871-4C86-8828-5EC06931670D}"/>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E5634F9C-350C-41F3-A6AC-8BFB604CFBC2}"/>
            </a:ext>
          </a:extLst>
        </xdr:cNvPr>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92" name="直線コネクタ 291">
          <a:extLst>
            <a:ext uri="{FF2B5EF4-FFF2-40B4-BE49-F238E27FC236}">
              <a16:creationId xmlns:a16="http://schemas.microsoft.com/office/drawing/2014/main" id="{14111910-0FA0-4452-922D-7921B8AC4C37}"/>
            </a:ext>
          </a:extLst>
        </xdr:cNvPr>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123841</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DAD81349-AB0F-498C-AA1D-888E1D0BDE07}"/>
            </a:ext>
          </a:extLst>
        </xdr:cNvPr>
        <xdr:cNvSpPr txBox="1"/>
      </xdr:nvSpPr>
      <xdr:spPr>
        <a:xfrm>
          <a:off x="4673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294" name="フローチャート: 判断 293">
          <a:extLst>
            <a:ext uri="{FF2B5EF4-FFF2-40B4-BE49-F238E27FC236}">
              <a16:creationId xmlns:a16="http://schemas.microsoft.com/office/drawing/2014/main" id="{FADF6DF7-9848-4AB2-A689-981DB30D01C3}"/>
            </a:ext>
          </a:extLst>
        </xdr:cNvPr>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295" name="フローチャート: 判断 294">
          <a:extLst>
            <a:ext uri="{FF2B5EF4-FFF2-40B4-BE49-F238E27FC236}">
              <a16:creationId xmlns:a16="http://schemas.microsoft.com/office/drawing/2014/main" id="{989DF555-97E6-4A6C-98FB-0BD66A9E7490}"/>
            </a:ext>
          </a:extLst>
        </xdr:cNvPr>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61595</xdr:rowOff>
    </xdr:from>
    <xdr:to>
      <xdr:col>15</xdr:col>
      <xdr:colOff>101600</xdr:colOff>
      <xdr:row>81</xdr:row>
      <xdr:rowOff>163195</xdr:rowOff>
    </xdr:to>
    <xdr:sp macro="" textlink="">
      <xdr:nvSpPr>
        <xdr:cNvPr id="296" name="フローチャート: 判断 295">
          <a:extLst>
            <a:ext uri="{FF2B5EF4-FFF2-40B4-BE49-F238E27FC236}">
              <a16:creationId xmlns:a16="http://schemas.microsoft.com/office/drawing/2014/main" id="{1074BF16-5C0C-4DDD-A8AF-27A73A30C2D4}"/>
            </a:ext>
          </a:extLst>
        </xdr:cNvPr>
        <xdr:cNvSpPr/>
      </xdr:nvSpPr>
      <xdr:spPr>
        <a:xfrm>
          <a:off x="2857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74930</xdr:rowOff>
    </xdr:from>
    <xdr:to>
      <xdr:col>10</xdr:col>
      <xdr:colOff>165100</xdr:colOff>
      <xdr:row>82</xdr:row>
      <xdr:rowOff>5080</xdr:rowOff>
    </xdr:to>
    <xdr:sp macro="" textlink="">
      <xdr:nvSpPr>
        <xdr:cNvPr id="297" name="フローチャート: 判断 296">
          <a:extLst>
            <a:ext uri="{FF2B5EF4-FFF2-40B4-BE49-F238E27FC236}">
              <a16:creationId xmlns:a16="http://schemas.microsoft.com/office/drawing/2014/main" id="{35D30CCF-8131-44A1-93EE-482F5E14D844}"/>
            </a:ext>
          </a:extLst>
        </xdr:cNvPr>
        <xdr:cNvSpPr/>
      </xdr:nvSpPr>
      <xdr:spPr>
        <a:xfrm>
          <a:off x="1968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12064</xdr:rowOff>
    </xdr:from>
    <xdr:to>
      <xdr:col>6</xdr:col>
      <xdr:colOff>38100</xdr:colOff>
      <xdr:row>81</xdr:row>
      <xdr:rowOff>113664</xdr:rowOff>
    </xdr:to>
    <xdr:sp macro="" textlink="">
      <xdr:nvSpPr>
        <xdr:cNvPr id="298" name="フローチャート: 判断 297">
          <a:extLst>
            <a:ext uri="{FF2B5EF4-FFF2-40B4-BE49-F238E27FC236}">
              <a16:creationId xmlns:a16="http://schemas.microsoft.com/office/drawing/2014/main" id="{DC6D0CEB-E02C-4E04-B784-1AE98259901E}"/>
            </a:ext>
          </a:extLst>
        </xdr:cNvPr>
        <xdr:cNvSpPr/>
      </xdr:nvSpPr>
      <xdr:spPr>
        <a:xfrm>
          <a:off x="1079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745A1965-D9A9-4B1B-A8C2-2107903A376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518A8C2-8A3D-459C-959A-8FE9406F49C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5253204-9BB1-40F7-A021-A74308B67E2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A1AEFC8-6517-44E0-AE57-13E408C4719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18B0246-DD1A-4C0B-B60F-75963BC84FB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636</xdr:rowOff>
    </xdr:from>
    <xdr:to>
      <xdr:col>24</xdr:col>
      <xdr:colOff>114300</xdr:colOff>
      <xdr:row>80</xdr:row>
      <xdr:rowOff>102236</xdr:rowOff>
    </xdr:to>
    <xdr:sp macro="" textlink="">
      <xdr:nvSpPr>
        <xdr:cNvPr id="304" name="楕円 303">
          <a:extLst>
            <a:ext uri="{FF2B5EF4-FFF2-40B4-BE49-F238E27FC236}">
              <a16:creationId xmlns:a16="http://schemas.microsoft.com/office/drawing/2014/main" id="{C9AB311E-C43A-4FB0-BD01-8A8CDCE7FB07}"/>
            </a:ext>
          </a:extLst>
        </xdr:cNvPr>
        <xdr:cNvSpPr/>
      </xdr:nvSpPr>
      <xdr:spPr>
        <a:xfrm>
          <a:off x="4584700" y="137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23513</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BA34890D-5A88-4B1E-9B55-C999CA5E6131}"/>
            </a:ext>
          </a:extLst>
        </xdr:cNvPr>
        <xdr:cNvSpPr txBox="1"/>
      </xdr:nvSpPr>
      <xdr:spPr>
        <a:xfrm>
          <a:off x="4673600"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114936</xdr:rowOff>
    </xdr:from>
    <xdr:to>
      <xdr:col>20</xdr:col>
      <xdr:colOff>38100</xdr:colOff>
      <xdr:row>80</xdr:row>
      <xdr:rowOff>45086</xdr:rowOff>
    </xdr:to>
    <xdr:sp macro="" textlink="">
      <xdr:nvSpPr>
        <xdr:cNvPr id="306" name="楕円 305">
          <a:extLst>
            <a:ext uri="{FF2B5EF4-FFF2-40B4-BE49-F238E27FC236}">
              <a16:creationId xmlns:a16="http://schemas.microsoft.com/office/drawing/2014/main" id="{D9C25D45-2D0B-4251-8782-81555B804612}"/>
            </a:ext>
          </a:extLst>
        </xdr:cNvPr>
        <xdr:cNvSpPr/>
      </xdr:nvSpPr>
      <xdr:spPr>
        <a:xfrm>
          <a:off x="3746500" y="136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165736</xdr:rowOff>
    </xdr:from>
    <xdr:to>
      <xdr:col>24</xdr:col>
      <xdr:colOff>63500</xdr:colOff>
      <xdr:row>80</xdr:row>
      <xdr:rowOff>51436</xdr:rowOff>
    </xdr:to>
    <xdr:cxnSp macro="">
      <xdr:nvCxnSpPr>
        <xdr:cNvPr id="307" name="直線コネクタ 306">
          <a:extLst>
            <a:ext uri="{FF2B5EF4-FFF2-40B4-BE49-F238E27FC236}">
              <a16:creationId xmlns:a16="http://schemas.microsoft.com/office/drawing/2014/main" id="{D6A398F3-F273-4D64-9C02-BB8B1E93065C}"/>
            </a:ext>
          </a:extLst>
        </xdr:cNvPr>
        <xdr:cNvCxnSpPr/>
      </xdr:nvCxnSpPr>
      <xdr:spPr>
        <a:xfrm>
          <a:off x="3797300" y="1371028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99695</xdr:rowOff>
    </xdr:from>
    <xdr:to>
      <xdr:col>15</xdr:col>
      <xdr:colOff>101600</xdr:colOff>
      <xdr:row>80</xdr:row>
      <xdr:rowOff>29845</xdr:rowOff>
    </xdr:to>
    <xdr:sp macro="" textlink="">
      <xdr:nvSpPr>
        <xdr:cNvPr id="308" name="楕円 307">
          <a:extLst>
            <a:ext uri="{FF2B5EF4-FFF2-40B4-BE49-F238E27FC236}">
              <a16:creationId xmlns:a16="http://schemas.microsoft.com/office/drawing/2014/main" id="{F42A9F8C-56B2-40B7-A472-079F9CBB4429}"/>
            </a:ext>
          </a:extLst>
        </xdr:cNvPr>
        <xdr:cNvSpPr/>
      </xdr:nvSpPr>
      <xdr:spPr>
        <a:xfrm>
          <a:off x="2857500" y="1364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150495</xdr:rowOff>
    </xdr:from>
    <xdr:to>
      <xdr:col>19</xdr:col>
      <xdr:colOff>177800</xdr:colOff>
      <xdr:row>79</xdr:row>
      <xdr:rowOff>165736</xdr:rowOff>
    </xdr:to>
    <xdr:cxnSp macro="">
      <xdr:nvCxnSpPr>
        <xdr:cNvPr id="309" name="直線コネクタ 308">
          <a:extLst>
            <a:ext uri="{FF2B5EF4-FFF2-40B4-BE49-F238E27FC236}">
              <a16:creationId xmlns:a16="http://schemas.microsoft.com/office/drawing/2014/main" id="{82E30097-EE09-463F-9922-C6BE1D6260A5}"/>
            </a:ext>
          </a:extLst>
        </xdr:cNvPr>
        <xdr:cNvCxnSpPr/>
      </xdr:nvCxnSpPr>
      <xdr:spPr>
        <a:xfrm>
          <a:off x="2908300" y="1369504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156845</xdr:rowOff>
    </xdr:from>
    <xdr:to>
      <xdr:col>10</xdr:col>
      <xdr:colOff>165100</xdr:colOff>
      <xdr:row>80</xdr:row>
      <xdr:rowOff>86995</xdr:rowOff>
    </xdr:to>
    <xdr:sp macro="" textlink="">
      <xdr:nvSpPr>
        <xdr:cNvPr id="310" name="楕円 309">
          <a:extLst>
            <a:ext uri="{FF2B5EF4-FFF2-40B4-BE49-F238E27FC236}">
              <a16:creationId xmlns:a16="http://schemas.microsoft.com/office/drawing/2014/main" id="{B1CF61F1-A70E-4395-ABF2-67D561A375E1}"/>
            </a:ext>
          </a:extLst>
        </xdr:cNvPr>
        <xdr:cNvSpPr/>
      </xdr:nvSpPr>
      <xdr:spPr>
        <a:xfrm>
          <a:off x="1968500" y="137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150495</xdr:rowOff>
    </xdr:from>
    <xdr:to>
      <xdr:col>15</xdr:col>
      <xdr:colOff>50800</xdr:colOff>
      <xdr:row>80</xdr:row>
      <xdr:rowOff>36195</xdr:rowOff>
    </xdr:to>
    <xdr:cxnSp macro="">
      <xdr:nvCxnSpPr>
        <xdr:cNvPr id="311" name="直線コネクタ 310">
          <a:extLst>
            <a:ext uri="{FF2B5EF4-FFF2-40B4-BE49-F238E27FC236}">
              <a16:creationId xmlns:a16="http://schemas.microsoft.com/office/drawing/2014/main" id="{9A15E67A-5D14-4BAF-9D6F-6060B18055BB}"/>
            </a:ext>
          </a:extLst>
        </xdr:cNvPr>
        <xdr:cNvCxnSpPr/>
      </xdr:nvCxnSpPr>
      <xdr:spPr>
        <a:xfrm flipV="1">
          <a:off x="2019300" y="136950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103505</xdr:rowOff>
    </xdr:from>
    <xdr:to>
      <xdr:col>6</xdr:col>
      <xdr:colOff>38100</xdr:colOff>
      <xdr:row>80</xdr:row>
      <xdr:rowOff>33655</xdr:rowOff>
    </xdr:to>
    <xdr:sp macro="" textlink="">
      <xdr:nvSpPr>
        <xdr:cNvPr id="312" name="楕円 311">
          <a:extLst>
            <a:ext uri="{FF2B5EF4-FFF2-40B4-BE49-F238E27FC236}">
              <a16:creationId xmlns:a16="http://schemas.microsoft.com/office/drawing/2014/main" id="{A148DB27-DF7D-46BF-A70F-1194ADA72300}"/>
            </a:ext>
          </a:extLst>
        </xdr:cNvPr>
        <xdr:cNvSpPr/>
      </xdr:nvSpPr>
      <xdr:spPr>
        <a:xfrm>
          <a:off x="1079500" y="136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154305</xdr:rowOff>
    </xdr:from>
    <xdr:to>
      <xdr:col>10</xdr:col>
      <xdr:colOff>114300</xdr:colOff>
      <xdr:row>80</xdr:row>
      <xdr:rowOff>36195</xdr:rowOff>
    </xdr:to>
    <xdr:cxnSp macro="">
      <xdr:nvCxnSpPr>
        <xdr:cNvPr id="313" name="直線コネクタ 312">
          <a:extLst>
            <a:ext uri="{FF2B5EF4-FFF2-40B4-BE49-F238E27FC236}">
              <a16:creationId xmlns:a16="http://schemas.microsoft.com/office/drawing/2014/main" id="{B4CABC08-E34E-487C-973C-250561A8228D}"/>
            </a:ext>
          </a:extLst>
        </xdr:cNvPr>
        <xdr:cNvCxnSpPr/>
      </xdr:nvCxnSpPr>
      <xdr:spPr>
        <a:xfrm>
          <a:off x="1130300" y="1369885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55263</xdr:rowOff>
    </xdr:from>
    <xdr:ext cx="405111" cy="259045"/>
    <xdr:sp macro="" textlink="">
      <xdr:nvSpPr>
        <xdr:cNvPr id="314" name="n_1aveValue【福祉施設】&#10;有形固定資産減価償却率">
          <a:extLst>
            <a:ext uri="{FF2B5EF4-FFF2-40B4-BE49-F238E27FC236}">
              <a16:creationId xmlns:a16="http://schemas.microsoft.com/office/drawing/2014/main" id="{5B33B7AA-A004-48C1-B6BA-7C936E175507}"/>
            </a:ext>
          </a:extLst>
        </xdr:cNvPr>
        <xdr:cNvSpPr txBox="1"/>
      </xdr:nvSpPr>
      <xdr:spPr>
        <a:xfrm>
          <a:off x="35820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154322</xdr:rowOff>
    </xdr:from>
    <xdr:ext cx="405111" cy="259045"/>
    <xdr:sp macro="" textlink="">
      <xdr:nvSpPr>
        <xdr:cNvPr id="315" name="n_2aveValue【福祉施設】&#10;有形固定資産減価償却率">
          <a:extLst>
            <a:ext uri="{FF2B5EF4-FFF2-40B4-BE49-F238E27FC236}">
              <a16:creationId xmlns:a16="http://schemas.microsoft.com/office/drawing/2014/main" id="{57C8FAEB-6304-491A-A634-61D36F8E7685}"/>
            </a:ext>
          </a:extLst>
        </xdr:cNvPr>
        <xdr:cNvSpPr txBox="1"/>
      </xdr:nvSpPr>
      <xdr:spPr>
        <a:xfrm>
          <a:off x="2705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167657</xdr:rowOff>
    </xdr:from>
    <xdr:ext cx="405111" cy="259045"/>
    <xdr:sp macro="" textlink="">
      <xdr:nvSpPr>
        <xdr:cNvPr id="316" name="n_3aveValue【福祉施設】&#10;有形固定資産減価償却率">
          <a:extLst>
            <a:ext uri="{FF2B5EF4-FFF2-40B4-BE49-F238E27FC236}">
              <a16:creationId xmlns:a16="http://schemas.microsoft.com/office/drawing/2014/main" id="{C03D31AD-5D0F-4851-92D0-080EB8DF7D6B}"/>
            </a:ext>
          </a:extLst>
        </xdr:cNvPr>
        <xdr:cNvSpPr txBox="1"/>
      </xdr:nvSpPr>
      <xdr:spPr>
        <a:xfrm>
          <a:off x="1816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104791</xdr:rowOff>
    </xdr:from>
    <xdr:ext cx="405111" cy="259045"/>
    <xdr:sp macro="" textlink="">
      <xdr:nvSpPr>
        <xdr:cNvPr id="317" name="n_4aveValue【福祉施設】&#10;有形固定資産減価償却率">
          <a:extLst>
            <a:ext uri="{FF2B5EF4-FFF2-40B4-BE49-F238E27FC236}">
              <a16:creationId xmlns:a16="http://schemas.microsoft.com/office/drawing/2014/main" id="{E5122157-6C76-43B8-9699-6BBE7AED41BC}"/>
            </a:ext>
          </a:extLst>
        </xdr:cNvPr>
        <xdr:cNvSpPr txBox="1"/>
      </xdr:nvSpPr>
      <xdr:spPr>
        <a:xfrm>
          <a:off x="9277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61613</xdr:rowOff>
    </xdr:from>
    <xdr:ext cx="405111" cy="259045"/>
    <xdr:sp macro="" textlink="">
      <xdr:nvSpPr>
        <xdr:cNvPr id="318" name="n_1mainValue【福祉施設】&#10;有形固定資産減価償却率">
          <a:extLst>
            <a:ext uri="{FF2B5EF4-FFF2-40B4-BE49-F238E27FC236}">
              <a16:creationId xmlns:a16="http://schemas.microsoft.com/office/drawing/2014/main" id="{E78BE860-AA0C-46DF-82B2-E555F0F41A17}"/>
            </a:ext>
          </a:extLst>
        </xdr:cNvPr>
        <xdr:cNvSpPr txBox="1"/>
      </xdr:nvSpPr>
      <xdr:spPr>
        <a:xfrm>
          <a:off x="3582044"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46372</xdr:rowOff>
    </xdr:from>
    <xdr:ext cx="405111" cy="259045"/>
    <xdr:sp macro="" textlink="">
      <xdr:nvSpPr>
        <xdr:cNvPr id="319" name="n_2mainValue【福祉施設】&#10;有形固定資産減価償却率">
          <a:extLst>
            <a:ext uri="{FF2B5EF4-FFF2-40B4-BE49-F238E27FC236}">
              <a16:creationId xmlns:a16="http://schemas.microsoft.com/office/drawing/2014/main" id="{30FCD1AE-794C-4E6C-BE81-1A76CEFA4B4F}"/>
            </a:ext>
          </a:extLst>
        </xdr:cNvPr>
        <xdr:cNvSpPr txBox="1"/>
      </xdr:nvSpPr>
      <xdr:spPr>
        <a:xfrm>
          <a:off x="2705744" y="1341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103522</xdr:rowOff>
    </xdr:from>
    <xdr:ext cx="405111" cy="259045"/>
    <xdr:sp macro="" textlink="">
      <xdr:nvSpPr>
        <xdr:cNvPr id="320" name="n_3mainValue【福祉施設】&#10;有形固定資産減価償却率">
          <a:extLst>
            <a:ext uri="{FF2B5EF4-FFF2-40B4-BE49-F238E27FC236}">
              <a16:creationId xmlns:a16="http://schemas.microsoft.com/office/drawing/2014/main" id="{77A97424-D359-4B51-A555-154C438C14B2}"/>
            </a:ext>
          </a:extLst>
        </xdr:cNvPr>
        <xdr:cNvSpPr txBox="1"/>
      </xdr:nvSpPr>
      <xdr:spPr>
        <a:xfrm>
          <a:off x="1816744" y="1347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50182</xdr:rowOff>
    </xdr:from>
    <xdr:ext cx="405111" cy="259045"/>
    <xdr:sp macro="" textlink="">
      <xdr:nvSpPr>
        <xdr:cNvPr id="321" name="n_4mainValue【福祉施設】&#10;有形固定資産減価償却率">
          <a:extLst>
            <a:ext uri="{FF2B5EF4-FFF2-40B4-BE49-F238E27FC236}">
              <a16:creationId xmlns:a16="http://schemas.microsoft.com/office/drawing/2014/main" id="{C21677B6-D1D4-40DB-AC56-9C074F6BB5CD}"/>
            </a:ext>
          </a:extLst>
        </xdr:cNvPr>
        <xdr:cNvSpPr txBox="1"/>
      </xdr:nvSpPr>
      <xdr:spPr>
        <a:xfrm>
          <a:off x="927744"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D737C3A7-39E0-4D68-9695-81550589AB2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9A811931-37B0-4B8C-80DD-FED72F41FF5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547E0407-E2E2-4E44-A064-1274013FFFB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B8B95405-617D-4A58-8D4C-1FD03506E25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5DD4F6FC-9518-4741-AEF6-8B56F605AA9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97426EFE-F9ED-4935-81B2-9C4464B5027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E63E7F41-F55A-4552-9033-EEF788AE096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27CB09C3-34D4-4824-B53B-04CF77B4FB8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C99F5207-ABFC-456B-B708-8BBCEF9EB67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7E36A654-91A9-4F97-823E-86E6277B94C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2" name="直線コネクタ 331">
          <a:extLst>
            <a:ext uri="{FF2B5EF4-FFF2-40B4-BE49-F238E27FC236}">
              <a16:creationId xmlns:a16="http://schemas.microsoft.com/office/drawing/2014/main" id="{A670030D-1958-4008-A642-45277B2801ED}"/>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3" name="テキスト ボックス 332">
          <a:extLst>
            <a:ext uri="{FF2B5EF4-FFF2-40B4-BE49-F238E27FC236}">
              <a16:creationId xmlns:a16="http://schemas.microsoft.com/office/drawing/2014/main" id="{D9BE3722-04D2-48F3-B810-4E993F3723C2}"/>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4C80852F-7799-42FE-9DC1-4887A64C952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52DBB291-259A-4759-90CE-7C4673DAB6D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6" name="直線コネクタ 335">
          <a:extLst>
            <a:ext uri="{FF2B5EF4-FFF2-40B4-BE49-F238E27FC236}">
              <a16:creationId xmlns:a16="http://schemas.microsoft.com/office/drawing/2014/main" id="{AD57FA7D-086C-4AE8-8851-6117FF319089}"/>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7" name="テキスト ボックス 336">
          <a:extLst>
            <a:ext uri="{FF2B5EF4-FFF2-40B4-BE49-F238E27FC236}">
              <a16:creationId xmlns:a16="http://schemas.microsoft.com/office/drawing/2014/main" id="{D2DE820A-F2A7-4C65-8721-C8613E3159CE}"/>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591BC3CD-79CE-4868-82B6-0D5BDF1451C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BBAFD255-3FC8-4641-BD47-F3DBF179203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6FE982C6-5B53-432A-9134-44763E608E0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83820</xdr:rowOff>
    </xdr:from>
    <xdr:to>
      <xdr:col>54</xdr:col>
      <xdr:colOff>189865</xdr:colOff>
      <xdr:row>85</xdr:row>
      <xdr:rowOff>76391</xdr:rowOff>
    </xdr:to>
    <xdr:cxnSp macro="">
      <xdr:nvCxnSpPr>
        <xdr:cNvPr id="341" name="直線コネクタ 340">
          <a:extLst>
            <a:ext uri="{FF2B5EF4-FFF2-40B4-BE49-F238E27FC236}">
              <a16:creationId xmlns:a16="http://schemas.microsoft.com/office/drawing/2014/main" id="{19C9EE43-A9EB-4F9E-94A0-BC343CD59874}"/>
            </a:ext>
          </a:extLst>
        </xdr:cNvPr>
        <xdr:cNvCxnSpPr/>
      </xdr:nvCxnSpPr>
      <xdr:spPr>
        <a:xfrm flipV="1">
          <a:off x="10476865" y="13456920"/>
          <a:ext cx="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80218</xdr:rowOff>
    </xdr:from>
    <xdr:ext cx="469744" cy="259045"/>
    <xdr:sp macro="" textlink="">
      <xdr:nvSpPr>
        <xdr:cNvPr id="342" name="【福祉施設】&#10;一人当たり面積最小値テキスト">
          <a:extLst>
            <a:ext uri="{FF2B5EF4-FFF2-40B4-BE49-F238E27FC236}">
              <a16:creationId xmlns:a16="http://schemas.microsoft.com/office/drawing/2014/main" id="{01F4F1C5-F84A-442F-9B8B-8CEBB384617F}"/>
            </a:ext>
          </a:extLst>
        </xdr:cNvPr>
        <xdr:cNvSpPr txBox="1"/>
      </xdr:nvSpPr>
      <xdr:spPr>
        <a:xfrm>
          <a:off x="10515600" y="1465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76391</xdr:rowOff>
    </xdr:from>
    <xdr:to>
      <xdr:col>55</xdr:col>
      <xdr:colOff>88900</xdr:colOff>
      <xdr:row>85</xdr:row>
      <xdr:rowOff>76391</xdr:rowOff>
    </xdr:to>
    <xdr:cxnSp macro="">
      <xdr:nvCxnSpPr>
        <xdr:cNvPr id="343" name="直線コネクタ 342">
          <a:extLst>
            <a:ext uri="{FF2B5EF4-FFF2-40B4-BE49-F238E27FC236}">
              <a16:creationId xmlns:a16="http://schemas.microsoft.com/office/drawing/2014/main" id="{CA99E973-229C-4E04-BF18-7B59D947A17C}"/>
            </a:ext>
          </a:extLst>
        </xdr:cNvPr>
        <xdr:cNvCxnSpPr/>
      </xdr:nvCxnSpPr>
      <xdr:spPr>
        <a:xfrm>
          <a:off x="10388600" y="1464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30497</xdr:rowOff>
    </xdr:from>
    <xdr:ext cx="469744" cy="259045"/>
    <xdr:sp macro="" textlink="">
      <xdr:nvSpPr>
        <xdr:cNvPr id="344" name="【福祉施設】&#10;一人当たり面積最大値テキスト">
          <a:extLst>
            <a:ext uri="{FF2B5EF4-FFF2-40B4-BE49-F238E27FC236}">
              <a16:creationId xmlns:a16="http://schemas.microsoft.com/office/drawing/2014/main" id="{491F59E2-E8E6-476A-9D33-0CED7D374509}"/>
            </a:ext>
          </a:extLst>
        </xdr:cNvPr>
        <xdr:cNvSpPr txBox="1"/>
      </xdr:nvSpPr>
      <xdr:spPr>
        <a:xfrm>
          <a:off x="10515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345" name="直線コネクタ 344">
          <a:extLst>
            <a:ext uri="{FF2B5EF4-FFF2-40B4-BE49-F238E27FC236}">
              <a16:creationId xmlns:a16="http://schemas.microsoft.com/office/drawing/2014/main" id="{18414311-2B5C-491F-BF8A-1AD054C76DB3}"/>
            </a:ext>
          </a:extLst>
        </xdr:cNvPr>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101173</xdr:rowOff>
    </xdr:from>
    <xdr:ext cx="469744" cy="259045"/>
    <xdr:sp macro="" textlink="">
      <xdr:nvSpPr>
        <xdr:cNvPr id="346" name="【福祉施設】&#10;一人当たり面積平均値テキスト">
          <a:extLst>
            <a:ext uri="{FF2B5EF4-FFF2-40B4-BE49-F238E27FC236}">
              <a16:creationId xmlns:a16="http://schemas.microsoft.com/office/drawing/2014/main" id="{E77BAC51-0413-4529-B46C-4D9A703B7D2F}"/>
            </a:ext>
          </a:extLst>
        </xdr:cNvPr>
        <xdr:cNvSpPr txBox="1"/>
      </xdr:nvSpPr>
      <xdr:spPr>
        <a:xfrm>
          <a:off x="10515600" y="1433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122746</xdr:rowOff>
    </xdr:from>
    <xdr:to>
      <xdr:col>55</xdr:col>
      <xdr:colOff>50800</xdr:colOff>
      <xdr:row>84</xdr:row>
      <xdr:rowOff>52896</xdr:rowOff>
    </xdr:to>
    <xdr:sp macro="" textlink="">
      <xdr:nvSpPr>
        <xdr:cNvPr id="347" name="フローチャート: 判断 346">
          <a:extLst>
            <a:ext uri="{FF2B5EF4-FFF2-40B4-BE49-F238E27FC236}">
              <a16:creationId xmlns:a16="http://schemas.microsoft.com/office/drawing/2014/main" id="{88B96D56-D7A3-4775-BF4F-75DB44DE87EF}"/>
            </a:ext>
          </a:extLst>
        </xdr:cNvPr>
        <xdr:cNvSpPr/>
      </xdr:nvSpPr>
      <xdr:spPr>
        <a:xfrm>
          <a:off x="10426700" y="143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153606</xdr:rowOff>
    </xdr:from>
    <xdr:to>
      <xdr:col>50</xdr:col>
      <xdr:colOff>165100</xdr:colOff>
      <xdr:row>84</xdr:row>
      <xdr:rowOff>83756</xdr:rowOff>
    </xdr:to>
    <xdr:sp macro="" textlink="">
      <xdr:nvSpPr>
        <xdr:cNvPr id="348" name="フローチャート: 判断 347">
          <a:extLst>
            <a:ext uri="{FF2B5EF4-FFF2-40B4-BE49-F238E27FC236}">
              <a16:creationId xmlns:a16="http://schemas.microsoft.com/office/drawing/2014/main" id="{40AE437F-F4D8-4DB5-BBC2-9E4095E306C4}"/>
            </a:ext>
          </a:extLst>
        </xdr:cNvPr>
        <xdr:cNvSpPr/>
      </xdr:nvSpPr>
      <xdr:spPr>
        <a:xfrm>
          <a:off x="9588500" y="1438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167894</xdr:rowOff>
    </xdr:from>
    <xdr:to>
      <xdr:col>46</xdr:col>
      <xdr:colOff>38100</xdr:colOff>
      <xdr:row>84</xdr:row>
      <xdr:rowOff>98044</xdr:rowOff>
    </xdr:to>
    <xdr:sp macro="" textlink="">
      <xdr:nvSpPr>
        <xdr:cNvPr id="349" name="フローチャート: 判断 348">
          <a:extLst>
            <a:ext uri="{FF2B5EF4-FFF2-40B4-BE49-F238E27FC236}">
              <a16:creationId xmlns:a16="http://schemas.microsoft.com/office/drawing/2014/main" id="{00025523-B7FB-4AC0-94BF-18E494CB060D}"/>
            </a:ext>
          </a:extLst>
        </xdr:cNvPr>
        <xdr:cNvSpPr/>
      </xdr:nvSpPr>
      <xdr:spPr>
        <a:xfrm>
          <a:off x="8699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xdr:rowOff>
    </xdr:from>
    <xdr:to>
      <xdr:col>41</xdr:col>
      <xdr:colOff>101600</xdr:colOff>
      <xdr:row>84</xdr:row>
      <xdr:rowOff>115188</xdr:rowOff>
    </xdr:to>
    <xdr:sp macro="" textlink="">
      <xdr:nvSpPr>
        <xdr:cNvPr id="350" name="フローチャート: 判断 349">
          <a:extLst>
            <a:ext uri="{FF2B5EF4-FFF2-40B4-BE49-F238E27FC236}">
              <a16:creationId xmlns:a16="http://schemas.microsoft.com/office/drawing/2014/main" id="{07F8BF1A-0F6B-486F-95BD-C2F56EA0FAD9}"/>
            </a:ext>
          </a:extLst>
        </xdr:cNvPr>
        <xdr:cNvSpPr/>
      </xdr:nvSpPr>
      <xdr:spPr>
        <a:xfrm>
          <a:off x="7810500" y="144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144463</xdr:rowOff>
    </xdr:from>
    <xdr:to>
      <xdr:col>36</xdr:col>
      <xdr:colOff>165100</xdr:colOff>
      <xdr:row>84</xdr:row>
      <xdr:rowOff>74613</xdr:rowOff>
    </xdr:to>
    <xdr:sp macro="" textlink="">
      <xdr:nvSpPr>
        <xdr:cNvPr id="351" name="フローチャート: 判断 350">
          <a:extLst>
            <a:ext uri="{FF2B5EF4-FFF2-40B4-BE49-F238E27FC236}">
              <a16:creationId xmlns:a16="http://schemas.microsoft.com/office/drawing/2014/main" id="{AE225F1F-84B2-43C6-AAEB-021FB3D044D3}"/>
            </a:ext>
          </a:extLst>
        </xdr:cNvPr>
        <xdr:cNvSpPr/>
      </xdr:nvSpPr>
      <xdr:spPr>
        <a:xfrm>
          <a:off x="6921500" y="143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AD8A3F73-269A-4A3A-8AD7-04F719AE8AD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BF27F69E-D724-478A-A46A-C7E03F9BBEE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3FA2E2E3-032F-4F35-8A8B-2DC354624A7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5C7A4E5D-6312-4486-9B6D-69F745D5CBA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DC8AF869-BBF9-4561-957C-6BCDD69001E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124461</xdr:rowOff>
    </xdr:from>
    <xdr:to>
      <xdr:col>55</xdr:col>
      <xdr:colOff>50800</xdr:colOff>
      <xdr:row>82</xdr:row>
      <xdr:rowOff>54611</xdr:rowOff>
    </xdr:to>
    <xdr:sp macro="" textlink="">
      <xdr:nvSpPr>
        <xdr:cNvPr id="357" name="楕円 356">
          <a:extLst>
            <a:ext uri="{FF2B5EF4-FFF2-40B4-BE49-F238E27FC236}">
              <a16:creationId xmlns:a16="http://schemas.microsoft.com/office/drawing/2014/main" id="{52BD9726-2F64-4906-99DA-2D0FFAE8BEB0}"/>
            </a:ext>
          </a:extLst>
        </xdr:cNvPr>
        <xdr:cNvSpPr/>
      </xdr:nvSpPr>
      <xdr:spPr>
        <a:xfrm>
          <a:off x="104267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147338</xdr:rowOff>
    </xdr:from>
    <xdr:ext cx="469744" cy="259045"/>
    <xdr:sp macro="" textlink="">
      <xdr:nvSpPr>
        <xdr:cNvPr id="358" name="【福祉施設】&#10;一人当たり面積該当値テキスト">
          <a:extLst>
            <a:ext uri="{FF2B5EF4-FFF2-40B4-BE49-F238E27FC236}">
              <a16:creationId xmlns:a16="http://schemas.microsoft.com/office/drawing/2014/main" id="{2D9555F6-899B-4CC4-9620-81902D6A0ACB}"/>
            </a:ext>
          </a:extLst>
        </xdr:cNvPr>
        <xdr:cNvSpPr txBox="1"/>
      </xdr:nvSpPr>
      <xdr:spPr>
        <a:xfrm>
          <a:off x="10515600" y="1386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167323</xdr:rowOff>
    </xdr:from>
    <xdr:to>
      <xdr:col>50</xdr:col>
      <xdr:colOff>165100</xdr:colOff>
      <xdr:row>82</xdr:row>
      <xdr:rowOff>97473</xdr:rowOff>
    </xdr:to>
    <xdr:sp macro="" textlink="">
      <xdr:nvSpPr>
        <xdr:cNvPr id="359" name="楕円 358">
          <a:extLst>
            <a:ext uri="{FF2B5EF4-FFF2-40B4-BE49-F238E27FC236}">
              <a16:creationId xmlns:a16="http://schemas.microsoft.com/office/drawing/2014/main" id="{0927BCA8-E9C9-457B-93E0-EB4194528934}"/>
            </a:ext>
          </a:extLst>
        </xdr:cNvPr>
        <xdr:cNvSpPr/>
      </xdr:nvSpPr>
      <xdr:spPr>
        <a:xfrm>
          <a:off x="9588500" y="1405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3811</xdr:rowOff>
    </xdr:from>
    <xdr:to>
      <xdr:col>55</xdr:col>
      <xdr:colOff>0</xdr:colOff>
      <xdr:row>82</xdr:row>
      <xdr:rowOff>46673</xdr:rowOff>
    </xdr:to>
    <xdr:cxnSp macro="">
      <xdr:nvCxnSpPr>
        <xdr:cNvPr id="360" name="直線コネクタ 359">
          <a:extLst>
            <a:ext uri="{FF2B5EF4-FFF2-40B4-BE49-F238E27FC236}">
              <a16:creationId xmlns:a16="http://schemas.microsoft.com/office/drawing/2014/main" id="{22E167E0-5E8D-41A5-8D04-B463F2F65302}"/>
            </a:ext>
          </a:extLst>
        </xdr:cNvPr>
        <xdr:cNvCxnSpPr/>
      </xdr:nvCxnSpPr>
      <xdr:spPr>
        <a:xfrm flipV="1">
          <a:off x="9639300" y="14062711"/>
          <a:ext cx="8382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2730</xdr:rowOff>
    </xdr:from>
    <xdr:to>
      <xdr:col>46</xdr:col>
      <xdr:colOff>38100</xdr:colOff>
      <xdr:row>82</xdr:row>
      <xdr:rowOff>104330</xdr:rowOff>
    </xdr:to>
    <xdr:sp macro="" textlink="">
      <xdr:nvSpPr>
        <xdr:cNvPr id="361" name="楕円 360">
          <a:extLst>
            <a:ext uri="{FF2B5EF4-FFF2-40B4-BE49-F238E27FC236}">
              <a16:creationId xmlns:a16="http://schemas.microsoft.com/office/drawing/2014/main" id="{973BE6AA-7FBD-4520-AFB0-ADF9418A8BA0}"/>
            </a:ext>
          </a:extLst>
        </xdr:cNvPr>
        <xdr:cNvSpPr/>
      </xdr:nvSpPr>
      <xdr:spPr>
        <a:xfrm>
          <a:off x="8699500" y="1406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46673</xdr:rowOff>
    </xdr:from>
    <xdr:to>
      <xdr:col>50</xdr:col>
      <xdr:colOff>114300</xdr:colOff>
      <xdr:row>82</xdr:row>
      <xdr:rowOff>53530</xdr:rowOff>
    </xdr:to>
    <xdr:cxnSp macro="">
      <xdr:nvCxnSpPr>
        <xdr:cNvPr id="362" name="直線コネクタ 361">
          <a:extLst>
            <a:ext uri="{FF2B5EF4-FFF2-40B4-BE49-F238E27FC236}">
              <a16:creationId xmlns:a16="http://schemas.microsoft.com/office/drawing/2014/main" id="{07664779-2DE5-45E2-97BC-2D46B8C7F08C}"/>
            </a:ext>
          </a:extLst>
        </xdr:cNvPr>
        <xdr:cNvCxnSpPr/>
      </xdr:nvCxnSpPr>
      <xdr:spPr>
        <a:xfrm flipV="1">
          <a:off x="8750300" y="14105573"/>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2730</xdr:rowOff>
    </xdr:from>
    <xdr:to>
      <xdr:col>41</xdr:col>
      <xdr:colOff>101600</xdr:colOff>
      <xdr:row>82</xdr:row>
      <xdr:rowOff>104330</xdr:rowOff>
    </xdr:to>
    <xdr:sp macro="" textlink="">
      <xdr:nvSpPr>
        <xdr:cNvPr id="363" name="楕円 362">
          <a:extLst>
            <a:ext uri="{FF2B5EF4-FFF2-40B4-BE49-F238E27FC236}">
              <a16:creationId xmlns:a16="http://schemas.microsoft.com/office/drawing/2014/main" id="{9BD68FEF-8387-4417-A071-AB998DCAB024}"/>
            </a:ext>
          </a:extLst>
        </xdr:cNvPr>
        <xdr:cNvSpPr/>
      </xdr:nvSpPr>
      <xdr:spPr>
        <a:xfrm>
          <a:off x="7810500" y="1406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53530</xdr:rowOff>
    </xdr:from>
    <xdr:to>
      <xdr:col>45</xdr:col>
      <xdr:colOff>177800</xdr:colOff>
      <xdr:row>82</xdr:row>
      <xdr:rowOff>53530</xdr:rowOff>
    </xdr:to>
    <xdr:cxnSp macro="">
      <xdr:nvCxnSpPr>
        <xdr:cNvPr id="364" name="直線コネクタ 363">
          <a:extLst>
            <a:ext uri="{FF2B5EF4-FFF2-40B4-BE49-F238E27FC236}">
              <a16:creationId xmlns:a16="http://schemas.microsoft.com/office/drawing/2014/main" id="{8625D0AE-9577-4EC6-A32D-8D8566F70FB2}"/>
            </a:ext>
          </a:extLst>
        </xdr:cNvPr>
        <xdr:cNvCxnSpPr/>
      </xdr:nvCxnSpPr>
      <xdr:spPr>
        <a:xfrm>
          <a:off x="7861300" y="14112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7874</xdr:rowOff>
    </xdr:from>
    <xdr:to>
      <xdr:col>36</xdr:col>
      <xdr:colOff>165100</xdr:colOff>
      <xdr:row>82</xdr:row>
      <xdr:rowOff>109474</xdr:rowOff>
    </xdr:to>
    <xdr:sp macro="" textlink="">
      <xdr:nvSpPr>
        <xdr:cNvPr id="365" name="楕円 364">
          <a:extLst>
            <a:ext uri="{FF2B5EF4-FFF2-40B4-BE49-F238E27FC236}">
              <a16:creationId xmlns:a16="http://schemas.microsoft.com/office/drawing/2014/main" id="{55C568E3-D3B7-44A7-A5B2-FA925D66DE6C}"/>
            </a:ext>
          </a:extLst>
        </xdr:cNvPr>
        <xdr:cNvSpPr/>
      </xdr:nvSpPr>
      <xdr:spPr>
        <a:xfrm>
          <a:off x="6921500" y="1406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53530</xdr:rowOff>
    </xdr:from>
    <xdr:to>
      <xdr:col>41</xdr:col>
      <xdr:colOff>50800</xdr:colOff>
      <xdr:row>82</xdr:row>
      <xdr:rowOff>58674</xdr:rowOff>
    </xdr:to>
    <xdr:cxnSp macro="">
      <xdr:nvCxnSpPr>
        <xdr:cNvPr id="366" name="直線コネクタ 365">
          <a:extLst>
            <a:ext uri="{FF2B5EF4-FFF2-40B4-BE49-F238E27FC236}">
              <a16:creationId xmlns:a16="http://schemas.microsoft.com/office/drawing/2014/main" id="{32C25645-76BF-4942-AA7A-96A994E8EAF2}"/>
            </a:ext>
          </a:extLst>
        </xdr:cNvPr>
        <xdr:cNvCxnSpPr/>
      </xdr:nvCxnSpPr>
      <xdr:spPr>
        <a:xfrm flipV="1">
          <a:off x="6972300" y="14112430"/>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74883</xdr:rowOff>
    </xdr:from>
    <xdr:ext cx="469744" cy="259045"/>
    <xdr:sp macro="" textlink="">
      <xdr:nvSpPr>
        <xdr:cNvPr id="367" name="n_1aveValue【福祉施設】&#10;一人当たり面積">
          <a:extLst>
            <a:ext uri="{FF2B5EF4-FFF2-40B4-BE49-F238E27FC236}">
              <a16:creationId xmlns:a16="http://schemas.microsoft.com/office/drawing/2014/main" id="{FD72B1C7-5855-4EBF-B9C3-26EA244B1A02}"/>
            </a:ext>
          </a:extLst>
        </xdr:cNvPr>
        <xdr:cNvSpPr txBox="1"/>
      </xdr:nvSpPr>
      <xdr:spPr>
        <a:xfrm>
          <a:off x="9391727" y="1447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89171</xdr:rowOff>
    </xdr:from>
    <xdr:ext cx="469744" cy="259045"/>
    <xdr:sp macro="" textlink="">
      <xdr:nvSpPr>
        <xdr:cNvPr id="368" name="n_2aveValue【福祉施設】&#10;一人当たり面積">
          <a:extLst>
            <a:ext uri="{FF2B5EF4-FFF2-40B4-BE49-F238E27FC236}">
              <a16:creationId xmlns:a16="http://schemas.microsoft.com/office/drawing/2014/main" id="{71B5CEEE-3F04-4537-9465-760FFD84C7C2}"/>
            </a:ext>
          </a:extLst>
        </xdr:cNvPr>
        <xdr:cNvSpPr txBox="1"/>
      </xdr:nvSpPr>
      <xdr:spPr>
        <a:xfrm>
          <a:off x="8515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106315</xdr:rowOff>
    </xdr:from>
    <xdr:ext cx="469744" cy="259045"/>
    <xdr:sp macro="" textlink="">
      <xdr:nvSpPr>
        <xdr:cNvPr id="369" name="n_3aveValue【福祉施設】&#10;一人当たり面積">
          <a:extLst>
            <a:ext uri="{FF2B5EF4-FFF2-40B4-BE49-F238E27FC236}">
              <a16:creationId xmlns:a16="http://schemas.microsoft.com/office/drawing/2014/main" id="{99F6CE22-2033-45D1-B39A-5C6936EFAB8D}"/>
            </a:ext>
          </a:extLst>
        </xdr:cNvPr>
        <xdr:cNvSpPr txBox="1"/>
      </xdr:nvSpPr>
      <xdr:spPr>
        <a:xfrm>
          <a:off x="7626427" y="1450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65740</xdr:rowOff>
    </xdr:from>
    <xdr:ext cx="469744" cy="259045"/>
    <xdr:sp macro="" textlink="">
      <xdr:nvSpPr>
        <xdr:cNvPr id="370" name="n_4aveValue【福祉施設】&#10;一人当たり面積">
          <a:extLst>
            <a:ext uri="{FF2B5EF4-FFF2-40B4-BE49-F238E27FC236}">
              <a16:creationId xmlns:a16="http://schemas.microsoft.com/office/drawing/2014/main" id="{6B5988D2-9C81-480A-BB28-208402F0F6EB}"/>
            </a:ext>
          </a:extLst>
        </xdr:cNvPr>
        <xdr:cNvSpPr txBox="1"/>
      </xdr:nvSpPr>
      <xdr:spPr>
        <a:xfrm>
          <a:off x="6737427" y="1446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114000</xdr:rowOff>
    </xdr:from>
    <xdr:ext cx="469744" cy="259045"/>
    <xdr:sp macro="" textlink="">
      <xdr:nvSpPr>
        <xdr:cNvPr id="371" name="n_1mainValue【福祉施設】&#10;一人当たり面積">
          <a:extLst>
            <a:ext uri="{FF2B5EF4-FFF2-40B4-BE49-F238E27FC236}">
              <a16:creationId xmlns:a16="http://schemas.microsoft.com/office/drawing/2014/main" id="{194DB243-78FF-4A56-B04F-5B623A866B69}"/>
            </a:ext>
          </a:extLst>
        </xdr:cNvPr>
        <xdr:cNvSpPr txBox="1"/>
      </xdr:nvSpPr>
      <xdr:spPr>
        <a:xfrm>
          <a:off x="9391727" y="1383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120857</xdr:rowOff>
    </xdr:from>
    <xdr:ext cx="469744" cy="259045"/>
    <xdr:sp macro="" textlink="">
      <xdr:nvSpPr>
        <xdr:cNvPr id="372" name="n_2mainValue【福祉施設】&#10;一人当たり面積">
          <a:extLst>
            <a:ext uri="{FF2B5EF4-FFF2-40B4-BE49-F238E27FC236}">
              <a16:creationId xmlns:a16="http://schemas.microsoft.com/office/drawing/2014/main" id="{3E372B19-2203-4A35-860B-9CAC04644000}"/>
            </a:ext>
          </a:extLst>
        </xdr:cNvPr>
        <xdr:cNvSpPr txBox="1"/>
      </xdr:nvSpPr>
      <xdr:spPr>
        <a:xfrm>
          <a:off x="8515427" y="1383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120857</xdr:rowOff>
    </xdr:from>
    <xdr:ext cx="469744" cy="259045"/>
    <xdr:sp macro="" textlink="">
      <xdr:nvSpPr>
        <xdr:cNvPr id="373" name="n_3mainValue【福祉施設】&#10;一人当たり面積">
          <a:extLst>
            <a:ext uri="{FF2B5EF4-FFF2-40B4-BE49-F238E27FC236}">
              <a16:creationId xmlns:a16="http://schemas.microsoft.com/office/drawing/2014/main" id="{B283C500-E993-494B-B1F8-13AEC4DC5E8A}"/>
            </a:ext>
          </a:extLst>
        </xdr:cNvPr>
        <xdr:cNvSpPr txBox="1"/>
      </xdr:nvSpPr>
      <xdr:spPr>
        <a:xfrm>
          <a:off x="7626427" y="1383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126001</xdr:rowOff>
    </xdr:from>
    <xdr:ext cx="469744" cy="259045"/>
    <xdr:sp macro="" textlink="">
      <xdr:nvSpPr>
        <xdr:cNvPr id="374" name="n_4mainValue【福祉施設】&#10;一人当たり面積">
          <a:extLst>
            <a:ext uri="{FF2B5EF4-FFF2-40B4-BE49-F238E27FC236}">
              <a16:creationId xmlns:a16="http://schemas.microsoft.com/office/drawing/2014/main" id="{4F8B64D1-8FE8-4D46-ABEB-D83ECA7A86EC}"/>
            </a:ext>
          </a:extLst>
        </xdr:cNvPr>
        <xdr:cNvSpPr txBox="1"/>
      </xdr:nvSpPr>
      <xdr:spPr>
        <a:xfrm>
          <a:off x="6737427" y="1384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B601AF4-05F6-486C-821E-4069C4DE95E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6EEFEAA-504D-4C4A-A7D5-6CCE26C1591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7538E1D2-DBC6-447C-A022-74205D99A5D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C1C83FD2-FBDF-4541-B543-BA3F80B2199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189482B7-AF43-4DAD-9850-82DBC40D688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BAFF8281-B17B-48DA-A6B2-FC13B390026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1ECC681D-B537-4B8E-A112-8158EA33F5E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9731BD1-BC3C-43FD-BC5B-F53A69AADBA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AB356605-70FB-49AA-8F00-F4474E19DF1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82F1E82-9132-4631-9F5C-C3333642C8C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D3A1CF43-87BA-44F7-A126-F8C44FEF899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C41B50C8-FBD5-45BC-9006-D069F0652E5E}"/>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DD4DDA8D-D5B7-49BE-AAC9-296715CE1BD8}"/>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D63C1458-35E8-41B3-A3E5-E21A8B9008C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8CA0A0B7-4598-4DD9-A9A7-81190C02EAA9}"/>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1C275A0D-1117-4F45-840A-410DD5D37FE6}"/>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85258D5D-EC31-4C39-B734-690E807A8A08}"/>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250184B7-3FF1-4593-9928-C81F5341B12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384E21C4-D32D-4862-BF22-12FDCBA0F57A}"/>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8F79F375-2214-44FB-AA71-8EB2B26E8668}"/>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68A0DEB1-3F8E-4FD0-A7DF-B40A6EEF4FA4}"/>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954DB3AB-6598-4AD9-9EF6-0BDFBB0A4C69}"/>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3D4BAC91-F36F-4219-A6A3-26A3B627C56A}"/>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F1C4D912-7905-4949-B572-F2486159949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CD165B0B-9B9C-48AB-9C9D-D998D9328BC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157843</xdr:rowOff>
    </xdr:from>
    <xdr:to>
      <xdr:col>24</xdr:col>
      <xdr:colOff>62865</xdr:colOff>
      <xdr:row>109</xdr:row>
      <xdr:rowOff>19050</xdr:rowOff>
    </xdr:to>
    <xdr:cxnSp macro="">
      <xdr:nvCxnSpPr>
        <xdr:cNvPr id="400" name="直線コネクタ 399">
          <a:extLst>
            <a:ext uri="{FF2B5EF4-FFF2-40B4-BE49-F238E27FC236}">
              <a16:creationId xmlns:a16="http://schemas.microsoft.com/office/drawing/2014/main" id="{557AF15A-A07C-4739-BB0F-31BA591CB7CD}"/>
            </a:ext>
          </a:extLst>
        </xdr:cNvPr>
        <xdr:cNvCxnSpPr/>
      </xdr:nvCxnSpPr>
      <xdr:spPr>
        <a:xfrm flipV="1">
          <a:off x="4634865" y="1713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22877</xdr:rowOff>
    </xdr:from>
    <xdr:ext cx="405111" cy="259045"/>
    <xdr:sp macro="" textlink="">
      <xdr:nvSpPr>
        <xdr:cNvPr id="401" name="【市民会館】&#10;有形固定資産減価償却率最小値テキスト">
          <a:extLst>
            <a:ext uri="{FF2B5EF4-FFF2-40B4-BE49-F238E27FC236}">
              <a16:creationId xmlns:a16="http://schemas.microsoft.com/office/drawing/2014/main" id="{14D93736-EBAB-4EBB-84D7-5B004C60A750}"/>
            </a:ext>
          </a:extLst>
        </xdr:cNvPr>
        <xdr:cNvSpPr txBox="1"/>
      </xdr:nvSpPr>
      <xdr:spPr>
        <a:xfrm>
          <a:off x="4673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19050</xdr:rowOff>
    </xdr:from>
    <xdr:to>
      <xdr:col>24</xdr:col>
      <xdr:colOff>152400</xdr:colOff>
      <xdr:row>109</xdr:row>
      <xdr:rowOff>19050</xdr:rowOff>
    </xdr:to>
    <xdr:cxnSp macro="">
      <xdr:nvCxnSpPr>
        <xdr:cNvPr id="402" name="直線コネクタ 401">
          <a:extLst>
            <a:ext uri="{FF2B5EF4-FFF2-40B4-BE49-F238E27FC236}">
              <a16:creationId xmlns:a16="http://schemas.microsoft.com/office/drawing/2014/main" id="{7FF93353-A2B3-4F5D-9630-C2FD116E882D}"/>
            </a:ext>
          </a:extLst>
        </xdr:cNvPr>
        <xdr:cNvCxnSpPr/>
      </xdr:nvCxnSpPr>
      <xdr:spPr>
        <a:xfrm>
          <a:off x="4546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104520</xdr:rowOff>
    </xdr:from>
    <xdr:ext cx="340478" cy="259045"/>
    <xdr:sp macro="" textlink="">
      <xdr:nvSpPr>
        <xdr:cNvPr id="403" name="【市民会館】&#10;有形固定資産減価償却率最大値テキスト">
          <a:extLst>
            <a:ext uri="{FF2B5EF4-FFF2-40B4-BE49-F238E27FC236}">
              <a16:creationId xmlns:a16="http://schemas.microsoft.com/office/drawing/2014/main" id="{5088D303-8620-4ACB-B949-DF52ED1E51C8}"/>
            </a:ext>
          </a:extLst>
        </xdr:cNvPr>
        <xdr:cNvSpPr txBox="1"/>
      </xdr:nvSpPr>
      <xdr:spPr>
        <a:xfrm>
          <a:off x="4673600" y="1690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157843</xdr:rowOff>
    </xdr:from>
    <xdr:to>
      <xdr:col>24</xdr:col>
      <xdr:colOff>152400</xdr:colOff>
      <xdr:row>99</xdr:row>
      <xdr:rowOff>157843</xdr:rowOff>
    </xdr:to>
    <xdr:cxnSp macro="">
      <xdr:nvCxnSpPr>
        <xdr:cNvPr id="404" name="直線コネクタ 403">
          <a:extLst>
            <a:ext uri="{FF2B5EF4-FFF2-40B4-BE49-F238E27FC236}">
              <a16:creationId xmlns:a16="http://schemas.microsoft.com/office/drawing/2014/main" id="{3B07B2FD-B4BB-439E-B7DC-B040443AC8AD}"/>
            </a:ext>
          </a:extLst>
        </xdr:cNvPr>
        <xdr:cNvCxnSpPr/>
      </xdr:nvCxnSpPr>
      <xdr:spPr>
        <a:xfrm>
          <a:off x="4546600" y="1713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96900</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400A4112-6AC8-41BA-896B-09E94B263B73}"/>
            </a:ext>
          </a:extLst>
        </xdr:cNvPr>
        <xdr:cNvSpPr txBox="1"/>
      </xdr:nvSpPr>
      <xdr:spPr>
        <a:xfrm>
          <a:off x="4673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118473</xdr:rowOff>
    </xdr:from>
    <xdr:to>
      <xdr:col>24</xdr:col>
      <xdr:colOff>114300</xdr:colOff>
      <xdr:row>105</xdr:row>
      <xdr:rowOff>48623</xdr:rowOff>
    </xdr:to>
    <xdr:sp macro="" textlink="">
      <xdr:nvSpPr>
        <xdr:cNvPr id="406" name="フローチャート: 判断 405">
          <a:extLst>
            <a:ext uri="{FF2B5EF4-FFF2-40B4-BE49-F238E27FC236}">
              <a16:creationId xmlns:a16="http://schemas.microsoft.com/office/drawing/2014/main" id="{A2F9F0AF-0B29-4C3D-99EA-7BA8D5D7540D}"/>
            </a:ext>
          </a:extLst>
        </xdr:cNvPr>
        <xdr:cNvSpPr/>
      </xdr:nvSpPr>
      <xdr:spPr>
        <a:xfrm>
          <a:off x="4584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110308</xdr:rowOff>
    </xdr:from>
    <xdr:to>
      <xdr:col>20</xdr:col>
      <xdr:colOff>38100</xdr:colOff>
      <xdr:row>105</xdr:row>
      <xdr:rowOff>40458</xdr:rowOff>
    </xdr:to>
    <xdr:sp macro="" textlink="">
      <xdr:nvSpPr>
        <xdr:cNvPr id="407" name="フローチャート: 判断 406">
          <a:extLst>
            <a:ext uri="{FF2B5EF4-FFF2-40B4-BE49-F238E27FC236}">
              <a16:creationId xmlns:a16="http://schemas.microsoft.com/office/drawing/2014/main" id="{8AAB38C6-EDF9-4E15-AD8A-C18DBC9E957D}"/>
            </a:ext>
          </a:extLst>
        </xdr:cNvPr>
        <xdr:cNvSpPr/>
      </xdr:nvSpPr>
      <xdr:spPr>
        <a:xfrm>
          <a:off x="3746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41729</xdr:rowOff>
    </xdr:from>
    <xdr:to>
      <xdr:col>15</xdr:col>
      <xdr:colOff>101600</xdr:colOff>
      <xdr:row>104</xdr:row>
      <xdr:rowOff>143329</xdr:rowOff>
    </xdr:to>
    <xdr:sp macro="" textlink="">
      <xdr:nvSpPr>
        <xdr:cNvPr id="408" name="フローチャート: 判断 407">
          <a:extLst>
            <a:ext uri="{FF2B5EF4-FFF2-40B4-BE49-F238E27FC236}">
              <a16:creationId xmlns:a16="http://schemas.microsoft.com/office/drawing/2014/main" id="{0DB4D47A-74D4-4110-8700-2614F58FAE9D}"/>
            </a:ext>
          </a:extLst>
        </xdr:cNvPr>
        <xdr:cNvSpPr/>
      </xdr:nvSpPr>
      <xdr:spPr>
        <a:xfrm>
          <a:off x="2857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35198</xdr:rowOff>
    </xdr:from>
    <xdr:to>
      <xdr:col>10</xdr:col>
      <xdr:colOff>165100</xdr:colOff>
      <xdr:row>104</xdr:row>
      <xdr:rowOff>136798</xdr:rowOff>
    </xdr:to>
    <xdr:sp macro="" textlink="">
      <xdr:nvSpPr>
        <xdr:cNvPr id="409" name="フローチャート: 判断 408">
          <a:extLst>
            <a:ext uri="{FF2B5EF4-FFF2-40B4-BE49-F238E27FC236}">
              <a16:creationId xmlns:a16="http://schemas.microsoft.com/office/drawing/2014/main" id="{063BC9DC-B521-4669-859F-3CC92CD0C6FE}"/>
            </a:ext>
          </a:extLst>
        </xdr:cNvPr>
        <xdr:cNvSpPr/>
      </xdr:nvSpPr>
      <xdr:spPr>
        <a:xfrm>
          <a:off x="1968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41729</xdr:rowOff>
    </xdr:from>
    <xdr:to>
      <xdr:col>6</xdr:col>
      <xdr:colOff>38100</xdr:colOff>
      <xdr:row>104</xdr:row>
      <xdr:rowOff>143329</xdr:rowOff>
    </xdr:to>
    <xdr:sp macro="" textlink="">
      <xdr:nvSpPr>
        <xdr:cNvPr id="410" name="フローチャート: 判断 409">
          <a:extLst>
            <a:ext uri="{FF2B5EF4-FFF2-40B4-BE49-F238E27FC236}">
              <a16:creationId xmlns:a16="http://schemas.microsoft.com/office/drawing/2014/main" id="{CCFA0EAC-1098-435A-8E04-337A510BB009}"/>
            </a:ext>
          </a:extLst>
        </xdr:cNvPr>
        <xdr:cNvSpPr/>
      </xdr:nvSpPr>
      <xdr:spPr>
        <a:xfrm>
          <a:off x="1079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B9838CEF-B0D0-4D7D-98A8-B94AFC04D40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26C5DDB4-09C2-413E-8AA5-EF9D8F4A183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C61D5793-96E3-48C8-9848-59A2E92FFA7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AB5ED42E-3477-4004-93E6-448CEFEAD68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C6A953C3-89C2-4ACA-9ABF-B0CC982D063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162561</xdr:rowOff>
    </xdr:from>
    <xdr:to>
      <xdr:col>24</xdr:col>
      <xdr:colOff>114300</xdr:colOff>
      <xdr:row>104</xdr:row>
      <xdr:rowOff>92711</xdr:rowOff>
    </xdr:to>
    <xdr:sp macro="" textlink="">
      <xdr:nvSpPr>
        <xdr:cNvPr id="416" name="楕円 415">
          <a:extLst>
            <a:ext uri="{FF2B5EF4-FFF2-40B4-BE49-F238E27FC236}">
              <a16:creationId xmlns:a16="http://schemas.microsoft.com/office/drawing/2014/main" id="{D1C769EA-3690-4517-B55C-0DB73A22F374}"/>
            </a:ext>
          </a:extLst>
        </xdr:cNvPr>
        <xdr:cNvSpPr/>
      </xdr:nvSpPr>
      <xdr:spPr>
        <a:xfrm>
          <a:off x="45847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13988</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3811C44E-BE5D-4498-9D08-7B1EEADBDF25}"/>
            </a:ext>
          </a:extLst>
        </xdr:cNvPr>
        <xdr:cNvSpPr txBox="1"/>
      </xdr:nvSpPr>
      <xdr:spPr>
        <a:xfrm>
          <a:off x="4673600"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144599</xdr:rowOff>
    </xdr:from>
    <xdr:to>
      <xdr:col>20</xdr:col>
      <xdr:colOff>38100</xdr:colOff>
      <xdr:row>104</xdr:row>
      <xdr:rowOff>74749</xdr:rowOff>
    </xdr:to>
    <xdr:sp macro="" textlink="">
      <xdr:nvSpPr>
        <xdr:cNvPr id="418" name="楕円 417">
          <a:extLst>
            <a:ext uri="{FF2B5EF4-FFF2-40B4-BE49-F238E27FC236}">
              <a16:creationId xmlns:a16="http://schemas.microsoft.com/office/drawing/2014/main" id="{1FFBEE45-DBB2-434D-A92B-F7DC0BB0ED7A}"/>
            </a:ext>
          </a:extLst>
        </xdr:cNvPr>
        <xdr:cNvSpPr/>
      </xdr:nvSpPr>
      <xdr:spPr>
        <a:xfrm>
          <a:off x="3746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23949</xdr:rowOff>
    </xdr:from>
    <xdr:to>
      <xdr:col>24</xdr:col>
      <xdr:colOff>63500</xdr:colOff>
      <xdr:row>104</xdr:row>
      <xdr:rowOff>41911</xdr:rowOff>
    </xdr:to>
    <xdr:cxnSp macro="">
      <xdr:nvCxnSpPr>
        <xdr:cNvPr id="419" name="直線コネクタ 418">
          <a:extLst>
            <a:ext uri="{FF2B5EF4-FFF2-40B4-BE49-F238E27FC236}">
              <a16:creationId xmlns:a16="http://schemas.microsoft.com/office/drawing/2014/main" id="{834447C5-DF26-4A70-A392-5FC21FC4AC9D}"/>
            </a:ext>
          </a:extLst>
        </xdr:cNvPr>
        <xdr:cNvCxnSpPr/>
      </xdr:nvCxnSpPr>
      <xdr:spPr>
        <a:xfrm>
          <a:off x="3797300" y="17854749"/>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103777</xdr:rowOff>
    </xdr:from>
    <xdr:to>
      <xdr:col>15</xdr:col>
      <xdr:colOff>101600</xdr:colOff>
      <xdr:row>104</xdr:row>
      <xdr:rowOff>33927</xdr:rowOff>
    </xdr:to>
    <xdr:sp macro="" textlink="">
      <xdr:nvSpPr>
        <xdr:cNvPr id="420" name="楕円 419">
          <a:extLst>
            <a:ext uri="{FF2B5EF4-FFF2-40B4-BE49-F238E27FC236}">
              <a16:creationId xmlns:a16="http://schemas.microsoft.com/office/drawing/2014/main" id="{BFB444EA-C0DD-4A39-BCBC-7441E47C68AA}"/>
            </a:ext>
          </a:extLst>
        </xdr:cNvPr>
        <xdr:cNvSpPr/>
      </xdr:nvSpPr>
      <xdr:spPr>
        <a:xfrm>
          <a:off x="2857500" y="177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154577</xdr:rowOff>
    </xdr:from>
    <xdr:to>
      <xdr:col>19</xdr:col>
      <xdr:colOff>177800</xdr:colOff>
      <xdr:row>104</xdr:row>
      <xdr:rowOff>23949</xdr:rowOff>
    </xdr:to>
    <xdr:cxnSp macro="">
      <xdr:nvCxnSpPr>
        <xdr:cNvPr id="421" name="直線コネクタ 420">
          <a:extLst>
            <a:ext uri="{FF2B5EF4-FFF2-40B4-BE49-F238E27FC236}">
              <a16:creationId xmlns:a16="http://schemas.microsoft.com/office/drawing/2014/main" id="{AF9CA792-89EA-4628-843E-532D8405C951}"/>
            </a:ext>
          </a:extLst>
        </xdr:cNvPr>
        <xdr:cNvCxnSpPr/>
      </xdr:nvCxnSpPr>
      <xdr:spPr>
        <a:xfrm>
          <a:off x="2908300" y="1781392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22" name="楕円 421">
          <a:extLst>
            <a:ext uri="{FF2B5EF4-FFF2-40B4-BE49-F238E27FC236}">
              <a16:creationId xmlns:a16="http://schemas.microsoft.com/office/drawing/2014/main" id="{1280DB28-4F19-4695-B933-CDC294DD3FEA}"/>
            </a:ext>
          </a:extLst>
        </xdr:cNvPr>
        <xdr:cNvSpPr/>
      </xdr:nvSpPr>
      <xdr:spPr>
        <a:xfrm>
          <a:off x="1968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154577</xdr:rowOff>
    </xdr:from>
    <xdr:to>
      <xdr:col>15</xdr:col>
      <xdr:colOff>50800</xdr:colOff>
      <xdr:row>104</xdr:row>
      <xdr:rowOff>117021</xdr:rowOff>
    </xdr:to>
    <xdr:cxnSp macro="">
      <xdr:nvCxnSpPr>
        <xdr:cNvPr id="423" name="直線コネクタ 422">
          <a:extLst>
            <a:ext uri="{FF2B5EF4-FFF2-40B4-BE49-F238E27FC236}">
              <a16:creationId xmlns:a16="http://schemas.microsoft.com/office/drawing/2014/main" id="{36365343-EDA1-4DBE-8367-245338A6B097}"/>
            </a:ext>
          </a:extLst>
        </xdr:cNvPr>
        <xdr:cNvCxnSpPr/>
      </xdr:nvCxnSpPr>
      <xdr:spPr>
        <a:xfrm flipV="1">
          <a:off x="2019300" y="17813927"/>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25400</xdr:rowOff>
    </xdr:from>
    <xdr:to>
      <xdr:col>6</xdr:col>
      <xdr:colOff>38100</xdr:colOff>
      <xdr:row>104</xdr:row>
      <xdr:rowOff>127000</xdr:rowOff>
    </xdr:to>
    <xdr:sp macro="" textlink="">
      <xdr:nvSpPr>
        <xdr:cNvPr id="424" name="楕円 423">
          <a:extLst>
            <a:ext uri="{FF2B5EF4-FFF2-40B4-BE49-F238E27FC236}">
              <a16:creationId xmlns:a16="http://schemas.microsoft.com/office/drawing/2014/main" id="{BD25670C-F956-400E-9018-2C6D44BB71C5}"/>
            </a:ext>
          </a:extLst>
        </xdr:cNvPr>
        <xdr:cNvSpPr/>
      </xdr:nvSpPr>
      <xdr:spPr>
        <a:xfrm>
          <a:off x="1079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76200</xdr:rowOff>
    </xdr:from>
    <xdr:to>
      <xdr:col>10</xdr:col>
      <xdr:colOff>114300</xdr:colOff>
      <xdr:row>104</xdr:row>
      <xdr:rowOff>117021</xdr:rowOff>
    </xdr:to>
    <xdr:cxnSp macro="">
      <xdr:nvCxnSpPr>
        <xdr:cNvPr id="425" name="直線コネクタ 424">
          <a:extLst>
            <a:ext uri="{FF2B5EF4-FFF2-40B4-BE49-F238E27FC236}">
              <a16:creationId xmlns:a16="http://schemas.microsoft.com/office/drawing/2014/main" id="{F42D1538-6778-4EF4-A9E7-9BC852272672}"/>
            </a:ext>
          </a:extLst>
        </xdr:cNvPr>
        <xdr:cNvCxnSpPr/>
      </xdr:nvCxnSpPr>
      <xdr:spPr>
        <a:xfrm>
          <a:off x="1130300" y="1790700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31585</xdr:rowOff>
    </xdr:from>
    <xdr:ext cx="405111" cy="259045"/>
    <xdr:sp macro="" textlink="">
      <xdr:nvSpPr>
        <xdr:cNvPr id="426" name="n_1aveValue【市民会館】&#10;有形固定資産減価償却率">
          <a:extLst>
            <a:ext uri="{FF2B5EF4-FFF2-40B4-BE49-F238E27FC236}">
              <a16:creationId xmlns:a16="http://schemas.microsoft.com/office/drawing/2014/main" id="{604D7857-929C-4A44-AEA1-65A7A3FC66AD}"/>
            </a:ext>
          </a:extLst>
        </xdr:cNvPr>
        <xdr:cNvSpPr txBox="1"/>
      </xdr:nvSpPr>
      <xdr:spPr>
        <a:xfrm>
          <a:off x="35820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134456</xdr:rowOff>
    </xdr:from>
    <xdr:ext cx="405111" cy="259045"/>
    <xdr:sp macro="" textlink="">
      <xdr:nvSpPr>
        <xdr:cNvPr id="427" name="n_2aveValue【市民会館】&#10;有形固定資産減価償却率">
          <a:extLst>
            <a:ext uri="{FF2B5EF4-FFF2-40B4-BE49-F238E27FC236}">
              <a16:creationId xmlns:a16="http://schemas.microsoft.com/office/drawing/2014/main" id="{242AD135-EBF6-493A-9794-B7FCC34BED02}"/>
            </a:ext>
          </a:extLst>
        </xdr:cNvPr>
        <xdr:cNvSpPr txBox="1"/>
      </xdr:nvSpPr>
      <xdr:spPr>
        <a:xfrm>
          <a:off x="2705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153325</xdr:rowOff>
    </xdr:from>
    <xdr:ext cx="405111" cy="259045"/>
    <xdr:sp macro="" textlink="">
      <xdr:nvSpPr>
        <xdr:cNvPr id="428" name="n_3aveValue【市民会館】&#10;有形固定資産減価償却率">
          <a:extLst>
            <a:ext uri="{FF2B5EF4-FFF2-40B4-BE49-F238E27FC236}">
              <a16:creationId xmlns:a16="http://schemas.microsoft.com/office/drawing/2014/main" id="{7C08D786-B71D-4E64-A0B4-5C7B2773BF79}"/>
            </a:ext>
          </a:extLst>
        </xdr:cNvPr>
        <xdr:cNvSpPr txBox="1"/>
      </xdr:nvSpPr>
      <xdr:spPr>
        <a:xfrm>
          <a:off x="1816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134456</xdr:rowOff>
    </xdr:from>
    <xdr:ext cx="405111" cy="259045"/>
    <xdr:sp macro="" textlink="">
      <xdr:nvSpPr>
        <xdr:cNvPr id="429" name="n_4aveValue【市民会館】&#10;有形固定資産減価償却率">
          <a:extLst>
            <a:ext uri="{FF2B5EF4-FFF2-40B4-BE49-F238E27FC236}">
              <a16:creationId xmlns:a16="http://schemas.microsoft.com/office/drawing/2014/main" id="{64FDE0BC-4847-4DA6-A963-6710EBCB547B}"/>
            </a:ext>
          </a:extLst>
        </xdr:cNvPr>
        <xdr:cNvSpPr txBox="1"/>
      </xdr:nvSpPr>
      <xdr:spPr>
        <a:xfrm>
          <a:off x="927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91276</xdr:rowOff>
    </xdr:from>
    <xdr:ext cx="405111" cy="259045"/>
    <xdr:sp macro="" textlink="">
      <xdr:nvSpPr>
        <xdr:cNvPr id="430" name="n_1mainValue【市民会館】&#10;有形固定資産減価償却率">
          <a:extLst>
            <a:ext uri="{FF2B5EF4-FFF2-40B4-BE49-F238E27FC236}">
              <a16:creationId xmlns:a16="http://schemas.microsoft.com/office/drawing/2014/main" id="{E57314C5-4D36-46BD-9949-8779BAF42DC1}"/>
            </a:ext>
          </a:extLst>
        </xdr:cNvPr>
        <xdr:cNvSpPr txBox="1"/>
      </xdr:nvSpPr>
      <xdr:spPr>
        <a:xfrm>
          <a:off x="35820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50454</xdr:rowOff>
    </xdr:from>
    <xdr:ext cx="405111" cy="259045"/>
    <xdr:sp macro="" textlink="">
      <xdr:nvSpPr>
        <xdr:cNvPr id="431" name="n_2mainValue【市民会館】&#10;有形固定資産減価償却率">
          <a:extLst>
            <a:ext uri="{FF2B5EF4-FFF2-40B4-BE49-F238E27FC236}">
              <a16:creationId xmlns:a16="http://schemas.microsoft.com/office/drawing/2014/main" id="{E5012E0B-E020-4CD4-873B-D5464F8A5940}"/>
            </a:ext>
          </a:extLst>
        </xdr:cNvPr>
        <xdr:cNvSpPr txBox="1"/>
      </xdr:nvSpPr>
      <xdr:spPr>
        <a:xfrm>
          <a:off x="2705744" y="1753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158948</xdr:rowOff>
    </xdr:from>
    <xdr:ext cx="405111" cy="259045"/>
    <xdr:sp macro="" textlink="">
      <xdr:nvSpPr>
        <xdr:cNvPr id="432" name="n_3mainValue【市民会館】&#10;有形固定資産減価償却率">
          <a:extLst>
            <a:ext uri="{FF2B5EF4-FFF2-40B4-BE49-F238E27FC236}">
              <a16:creationId xmlns:a16="http://schemas.microsoft.com/office/drawing/2014/main" id="{721599BB-B10F-457C-9AFE-610B1261E6DF}"/>
            </a:ext>
          </a:extLst>
        </xdr:cNvPr>
        <xdr:cNvSpPr txBox="1"/>
      </xdr:nvSpPr>
      <xdr:spPr>
        <a:xfrm>
          <a:off x="1816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143527</xdr:rowOff>
    </xdr:from>
    <xdr:ext cx="405111" cy="259045"/>
    <xdr:sp macro="" textlink="">
      <xdr:nvSpPr>
        <xdr:cNvPr id="433" name="n_4mainValue【市民会館】&#10;有形固定資産減価償却率">
          <a:extLst>
            <a:ext uri="{FF2B5EF4-FFF2-40B4-BE49-F238E27FC236}">
              <a16:creationId xmlns:a16="http://schemas.microsoft.com/office/drawing/2014/main" id="{C7B26A6B-AFBD-49B8-965C-7DE57C94A03C}"/>
            </a:ext>
          </a:extLst>
        </xdr:cNvPr>
        <xdr:cNvSpPr txBox="1"/>
      </xdr:nvSpPr>
      <xdr:spPr>
        <a:xfrm>
          <a:off x="927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13B4CD69-90E6-45DE-AD34-BFC6A0BD873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14654B40-AB7C-4013-951D-ECD6CCF8BAB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685E4A8E-5AC8-4A04-9D0E-C8F1FD4D746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A1345C0F-F642-446B-B57A-8BD3B2C9332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7D021951-0AF4-4C64-A94F-C29F0180E15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DB59C6F7-3975-4FEC-9D7D-24B26840550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855F2717-5AA4-45BB-97F3-9BF3B5F3E95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A655333C-379F-4014-8FBD-84F09571671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9744D62D-F039-40B9-A77A-F8627D22C49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EF0BD3CD-E7F8-478D-9718-59C28C7CDC5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a:extLst>
            <a:ext uri="{FF2B5EF4-FFF2-40B4-BE49-F238E27FC236}">
              <a16:creationId xmlns:a16="http://schemas.microsoft.com/office/drawing/2014/main" id="{DD6F28A5-A2A4-477A-9A74-E0C0B19AC478}"/>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a:extLst>
            <a:ext uri="{FF2B5EF4-FFF2-40B4-BE49-F238E27FC236}">
              <a16:creationId xmlns:a16="http://schemas.microsoft.com/office/drawing/2014/main" id="{EC4EECFB-D9ED-43A2-8FDA-4F20BBD095FA}"/>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a:extLst>
            <a:ext uri="{FF2B5EF4-FFF2-40B4-BE49-F238E27FC236}">
              <a16:creationId xmlns:a16="http://schemas.microsoft.com/office/drawing/2014/main" id="{5364E5AD-78EA-42FD-8C6B-2EDD1BECBB55}"/>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a:extLst>
            <a:ext uri="{FF2B5EF4-FFF2-40B4-BE49-F238E27FC236}">
              <a16:creationId xmlns:a16="http://schemas.microsoft.com/office/drawing/2014/main" id="{CDB8F199-ABFB-4A61-BA96-43573068526B}"/>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a:extLst>
            <a:ext uri="{FF2B5EF4-FFF2-40B4-BE49-F238E27FC236}">
              <a16:creationId xmlns:a16="http://schemas.microsoft.com/office/drawing/2014/main" id="{182452D3-C5DC-4F56-B978-17576D8D31C1}"/>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a:extLst>
            <a:ext uri="{FF2B5EF4-FFF2-40B4-BE49-F238E27FC236}">
              <a16:creationId xmlns:a16="http://schemas.microsoft.com/office/drawing/2014/main" id="{9243382D-FF5F-421F-8707-7FA25D6C50ED}"/>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a:extLst>
            <a:ext uri="{FF2B5EF4-FFF2-40B4-BE49-F238E27FC236}">
              <a16:creationId xmlns:a16="http://schemas.microsoft.com/office/drawing/2014/main" id="{9737534A-78CD-4F8B-BC01-A85FD92E008A}"/>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a:extLst>
            <a:ext uri="{FF2B5EF4-FFF2-40B4-BE49-F238E27FC236}">
              <a16:creationId xmlns:a16="http://schemas.microsoft.com/office/drawing/2014/main" id="{E0D876A2-C9E6-477B-97FC-9850010E24FB}"/>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097CBDD8-4C6E-43C0-B928-139455CB695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75370515-41B1-4E2B-8215-FEAB9F97538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326C627A-8E0C-44E8-A5A4-82BD94642B8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34137</xdr:rowOff>
    </xdr:from>
    <xdr:to>
      <xdr:col>54</xdr:col>
      <xdr:colOff>189865</xdr:colOff>
      <xdr:row>108</xdr:row>
      <xdr:rowOff>64312</xdr:rowOff>
    </xdr:to>
    <xdr:cxnSp macro="">
      <xdr:nvCxnSpPr>
        <xdr:cNvPr id="455" name="直線コネクタ 454">
          <a:extLst>
            <a:ext uri="{FF2B5EF4-FFF2-40B4-BE49-F238E27FC236}">
              <a16:creationId xmlns:a16="http://schemas.microsoft.com/office/drawing/2014/main" id="{434E5F7F-E2A3-48D7-A3F4-12F686036872}"/>
            </a:ext>
          </a:extLst>
        </xdr:cNvPr>
        <xdr:cNvCxnSpPr/>
      </xdr:nvCxnSpPr>
      <xdr:spPr>
        <a:xfrm flipV="1">
          <a:off x="10476865" y="17179137"/>
          <a:ext cx="0" cy="1401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456" name="【市民会館】&#10;一人当たり面積最小値テキスト">
          <a:extLst>
            <a:ext uri="{FF2B5EF4-FFF2-40B4-BE49-F238E27FC236}">
              <a16:creationId xmlns:a16="http://schemas.microsoft.com/office/drawing/2014/main" id="{B68818BC-390B-4638-BC7A-1E1BBC68141C}"/>
            </a:ext>
          </a:extLst>
        </xdr:cNvPr>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457" name="直線コネクタ 456">
          <a:extLst>
            <a:ext uri="{FF2B5EF4-FFF2-40B4-BE49-F238E27FC236}">
              <a16:creationId xmlns:a16="http://schemas.microsoft.com/office/drawing/2014/main" id="{2C5584C8-C385-4918-855D-A7B3DFB63EF7}"/>
            </a:ext>
          </a:extLst>
        </xdr:cNvPr>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152264</xdr:rowOff>
    </xdr:from>
    <xdr:ext cx="469744" cy="259045"/>
    <xdr:sp macro="" textlink="">
      <xdr:nvSpPr>
        <xdr:cNvPr id="458" name="【市民会館】&#10;一人当たり面積最大値テキスト">
          <a:extLst>
            <a:ext uri="{FF2B5EF4-FFF2-40B4-BE49-F238E27FC236}">
              <a16:creationId xmlns:a16="http://schemas.microsoft.com/office/drawing/2014/main" id="{DA7CFA5D-CDA7-455D-8FA0-669D55F1A6E0}"/>
            </a:ext>
          </a:extLst>
        </xdr:cNvPr>
        <xdr:cNvSpPr txBox="1"/>
      </xdr:nvSpPr>
      <xdr:spPr>
        <a:xfrm>
          <a:off x="10515600" y="1695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34137</xdr:rowOff>
    </xdr:from>
    <xdr:to>
      <xdr:col>55</xdr:col>
      <xdr:colOff>88900</xdr:colOff>
      <xdr:row>100</xdr:row>
      <xdr:rowOff>34137</xdr:rowOff>
    </xdr:to>
    <xdr:cxnSp macro="">
      <xdr:nvCxnSpPr>
        <xdr:cNvPr id="459" name="直線コネクタ 458">
          <a:extLst>
            <a:ext uri="{FF2B5EF4-FFF2-40B4-BE49-F238E27FC236}">
              <a16:creationId xmlns:a16="http://schemas.microsoft.com/office/drawing/2014/main" id="{3E6AC576-0D4E-47DF-B854-A734BC20A2DE}"/>
            </a:ext>
          </a:extLst>
        </xdr:cNvPr>
        <xdr:cNvCxnSpPr/>
      </xdr:nvCxnSpPr>
      <xdr:spPr>
        <a:xfrm>
          <a:off x="10388600" y="17179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26331</xdr:rowOff>
    </xdr:from>
    <xdr:ext cx="469744" cy="259045"/>
    <xdr:sp macro="" textlink="">
      <xdr:nvSpPr>
        <xdr:cNvPr id="460" name="【市民会館】&#10;一人当たり面積平均値テキスト">
          <a:extLst>
            <a:ext uri="{FF2B5EF4-FFF2-40B4-BE49-F238E27FC236}">
              <a16:creationId xmlns:a16="http://schemas.microsoft.com/office/drawing/2014/main" id="{1FA6075D-1F0B-4DDD-AA69-5A65BB09D6F1}"/>
            </a:ext>
          </a:extLst>
        </xdr:cNvPr>
        <xdr:cNvSpPr txBox="1"/>
      </xdr:nvSpPr>
      <xdr:spPr>
        <a:xfrm>
          <a:off x="10515600" y="18028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xdr:rowOff>
    </xdr:from>
    <xdr:to>
      <xdr:col>55</xdr:col>
      <xdr:colOff>50800</xdr:colOff>
      <xdr:row>106</xdr:row>
      <xdr:rowOff>105054</xdr:rowOff>
    </xdr:to>
    <xdr:sp macro="" textlink="">
      <xdr:nvSpPr>
        <xdr:cNvPr id="461" name="フローチャート: 判断 460">
          <a:extLst>
            <a:ext uri="{FF2B5EF4-FFF2-40B4-BE49-F238E27FC236}">
              <a16:creationId xmlns:a16="http://schemas.microsoft.com/office/drawing/2014/main" id="{68335BFA-ECA9-475A-B12E-56E658E6E3A0}"/>
            </a:ext>
          </a:extLst>
        </xdr:cNvPr>
        <xdr:cNvSpPr/>
      </xdr:nvSpPr>
      <xdr:spPr>
        <a:xfrm>
          <a:off x="10426700" y="1817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97637</xdr:rowOff>
    </xdr:from>
    <xdr:to>
      <xdr:col>50</xdr:col>
      <xdr:colOff>165100</xdr:colOff>
      <xdr:row>107</xdr:row>
      <xdr:rowOff>27787</xdr:rowOff>
    </xdr:to>
    <xdr:sp macro="" textlink="">
      <xdr:nvSpPr>
        <xdr:cNvPr id="462" name="フローチャート: 判断 461">
          <a:extLst>
            <a:ext uri="{FF2B5EF4-FFF2-40B4-BE49-F238E27FC236}">
              <a16:creationId xmlns:a16="http://schemas.microsoft.com/office/drawing/2014/main" id="{505E4D8C-F92D-4BD2-B619-E4E2DCFCBCEB}"/>
            </a:ext>
          </a:extLst>
        </xdr:cNvPr>
        <xdr:cNvSpPr/>
      </xdr:nvSpPr>
      <xdr:spPr>
        <a:xfrm>
          <a:off x="9588500" y="182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57404</xdr:rowOff>
    </xdr:from>
    <xdr:to>
      <xdr:col>46</xdr:col>
      <xdr:colOff>38100</xdr:colOff>
      <xdr:row>106</xdr:row>
      <xdr:rowOff>159004</xdr:rowOff>
    </xdr:to>
    <xdr:sp macro="" textlink="">
      <xdr:nvSpPr>
        <xdr:cNvPr id="463" name="フローチャート: 判断 462">
          <a:extLst>
            <a:ext uri="{FF2B5EF4-FFF2-40B4-BE49-F238E27FC236}">
              <a16:creationId xmlns:a16="http://schemas.microsoft.com/office/drawing/2014/main" id="{D14F09E9-445F-4893-B563-8CFD99311617}"/>
            </a:ext>
          </a:extLst>
        </xdr:cNvPr>
        <xdr:cNvSpPr/>
      </xdr:nvSpPr>
      <xdr:spPr>
        <a:xfrm>
          <a:off x="8699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78436</xdr:rowOff>
    </xdr:from>
    <xdr:to>
      <xdr:col>41</xdr:col>
      <xdr:colOff>101600</xdr:colOff>
      <xdr:row>107</xdr:row>
      <xdr:rowOff>8586</xdr:rowOff>
    </xdr:to>
    <xdr:sp macro="" textlink="">
      <xdr:nvSpPr>
        <xdr:cNvPr id="464" name="フローチャート: 判断 463">
          <a:extLst>
            <a:ext uri="{FF2B5EF4-FFF2-40B4-BE49-F238E27FC236}">
              <a16:creationId xmlns:a16="http://schemas.microsoft.com/office/drawing/2014/main" id="{FDC0BD37-A796-4D15-A6D0-9C384710E8E8}"/>
            </a:ext>
          </a:extLst>
        </xdr:cNvPr>
        <xdr:cNvSpPr/>
      </xdr:nvSpPr>
      <xdr:spPr>
        <a:xfrm>
          <a:off x="7810500" y="1825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93980</xdr:rowOff>
    </xdr:from>
    <xdr:to>
      <xdr:col>36</xdr:col>
      <xdr:colOff>165100</xdr:colOff>
      <xdr:row>107</xdr:row>
      <xdr:rowOff>24130</xdr:rowOff>
    </xdr:to>
    <xdr:sp macro="" textlink="">
      <xdr:nvSpPr>
        <xdr:cNvPr id="465" name="フローチャート: 判断 464">
          <a:extLst>
            <a:ext uri="{FF2B5EF4-FFF2-40B4-BE49-F238E27FC236}">
              <a16:creationId xmlns:a16="http://schemas.microsoft.com/office/drawing/2014/main" id="{45182908-6373-4362-8D80-AE5404104E70}"/>
            </a:ext>
          </a:extLst>
        </xdr:cNvPr>
        <xdr:cNvSpPr/>
      </xdr:nvSpPr>
      <xdr:spPr>
        <a:xfrm>
          <a:off x="6921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144A9D50-342A-4E26-9C95-39DDB9535DF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86C58C9-8E04-4B7B-8B9B-86A0C0C2C2B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AE3CB9C8-58C0-452E-BC5A-C92885B6B20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3426BBD6-45F7-4115-B73F-F07FE3E1C33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B8B4E598-6DB9-4188-B844-AD4DC6713C3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53290</xdr:rowOff>
    </xdr:from>
    <xdr:to>
      <xdr:col>55</xdr:col>
      <xdr:colOff>50800</xdr:colOff>
      <xdr:row>107</xdr:row>
      <xdr:rowOff>154890</xdr:rowOff>
    </xdr:to>
    <xdr:sp macro="" textlink="">
      <xdr:nvSpPr>
        <xdr:cNvPr id="471" name="楕円 470">
          <a:extLst>
            <a:ext uri="{FF2B5EF4-FFF2-40B4-BE49-F238E27FC236}">
              <a16:creationId xmlns:a16="http://schemas.microsoft.com/office/drawing/2014/main" id="{E446CD60-BB41-491F-AD4F-80E6327303D4}"/>
            </a:ext>
          </a:extLst>
        </xdr:cNvPr>
        <xdr:cNvSpPr/>
      </xdr:nvSpPr>
      <xdr:spPr>
        <a:xfrm>
          <a:off x="10426700" y="1839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31717</xdr:rowOff>
    </xdr:from>
    <xdr:ext cx="469744" cy="259045"/>
    <xdr:sp macro="" textlink="">
      <xdr:nvSpPr>
        <xdr:cNvPr id="472" name="【市民会館】&#10;一人当たり面積該当値テキスト">
          <a:extLst>
            <a:ext uri="{FF2B5EF4-FFF2-40B4-BE49-F238E27FC236}">
              <a16:creationId xmlns:a16="http://schemas.microsoft.com/office/drawing/2014/main" id="{9099A253-28AA-4972-A7A1-98C43BD8BBF4}"/>
            </a:ext>
          </a:extLst>
        </xdr:cNvPr>
        <xdr:cNvSpPr txBox="1"/>
      </xdr:nvSpPr>
      <xdr:spPr>
        <a:xfrm>
          <a:off x="10515600" y="1837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56032</xdr:rowOff>
    </xdr:from>
    <xdr:to>
      <xdr:col>50</xdr:col>
      <xdr:colOff>165100</xdr:colOff>
      <xdr:row>107</xdr:row>
      <xdr:rowOff>157632</xdr:rowOff>
    </xdr:to>
    <xdr:sp macro="" textlink="">
      <xdr:nvSpPr>
        <xdr:cNvPr id="473" name="楕円 472">
          <a:extLst>
            <a:ext uri="{FF2B5EF4-FFF2-40B4-BE49-F238E27FC236}">
              <a16:creationId xmlns:a16="http://schemas.microsoft.com/office/drawing/2014/main" id="{E7975041-00DD-489E-B513-DC1937D359BD}"/>
            </a:ext>
          </a:extLst>
        </xdr:cNvPr>
        <xdr:cNvSpPr/>
      </xdr:nvSpPr>
      <xdr:spPr>
        <a:xfrm>
          <a:off x="9588500" y="1840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104090</xdr:rowOff>
    </xdr:from>
    <xdr:to>
      <xdr:col>55</xdr:col>
      <xdr:colOff>0</xdr:colOff>
      <xdr:row>107</xdr:row>
      <xdr:rowOff>106832</xdr:rowOff>
    </xdr:to>
    <xdr:cxnSp macro="">
      <xdr:nvCxnSpPr>
        <xdr:cNvPr id="474" name="直線コネクタ 473">
          <a:extLst>
            <a:ext uri="{FF2B5EF4-FFF2-40B4-BE49-F238E27FC236}">
              <a16:creationId xmlns:a16="http://schemas.microsoft.com/office/drawing/2014/main" id="{2D5EECCD-380E-404B-886D-C1BAB47BA6C4}"/>
            </a:ext>
          </a:extLst>
        </xdr:cNvPr>
        <xdr:cNvCxnSpPr/>
      </xdr:nvCxnSpPr>
      <xdr:spPr>
        <a:xfrm flipV="1">
          <a:off x="9639300" y="18449240"/>
          <a:ext cx="8382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57862</xdr:rowOff>
    </xdr:from>
    <xdr:to>
      <xdr:col>46</xdr:col>
      <xdr:colOff>38100</xdr:colOff>
      <xdr:row>107</xdr:row>
      <xdr:rowOff>159462</xdr:rowOff>
    </xdr:to>
    <xdr:sp macro="" textlink="">
      <xdr:nvSpPr>
        <xdr:cNvPr id="475" name="楕円 474">
          <a:extLst>
            <a:ext uri="{FF2B5EF4-FFF2-40B4-BE49-F238E27FC236}">
              <a16:creationId xmlns:a16="http://schemas.microsoft.com/office/drawing/2014/main" id="{7F683830-9779-4F59-B1B5-DF1D1E1A36B2}"/>
            </a:ext>
          </a:extLst>
        </xdr:cNvPr>
        <xdr:cNvSpPr/>
      </xdr:nvSpPr>
      <xdr:spPr>
        <a:xfrm>
          <a:off x="8699500" y="1840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106832</xdr:rowOff>
    </xdr:from>
    <xdr:to>
      <xdr:col>50</xdr:col>
      <xdr:colOff>114300</xdr:colOff>
      <xdr:row>107</xdr:row>
      <xdr:rowOff>108662</xdr:rowOff>
    </xdr:to>
    <xdr:cxnSp macro="">
      <xdr:nvCxnSpPr>
        <xdr:cNvPr id="476" name="直線コネクタ 475">
          <a:extLst>
            <a:ext uri="{FF2B5EF4-FFF2-40B4-BE49-F238E27FC236}">
              <a16:creationId xmlns:a16="http://schemas.microsoft.com/office/drawing/2014/main" id="{F47CC86A-E057-4B70-9453-918CCAF6566C}"/>
            </a:ext>
          </a:extLst>
        </xdr:cNvPr>
        <xdr:cNvCxnSpPr/>
      </xdr:nvCxnSpPr>
      <xdr:spPr>
        <a:xfrm flipV="1">
          <a:off x="8750300" y="18451982"/>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60604</xdr:rowOff>
    </xdr:from>
    <xdr:to>
      <xdr:col>41</xdr:col>
      <xdr:colOff>101600</xdr:colOff>
      <xdr:row>107</xdr:row>
      <xdr:rowOff>162204</xdr:rowOff>
    </xdr:to>
    <xdr:sp macro="" textlink="">
      <xdr:nvSpPr>
        <xdr:cNvPr id="477" name="楕円 476">
          <a:extLst>
            <a:ext uri="{FF2B5EF4-FFF2-40B4-BE49-F238E27FC236}">
              <a16:creationId xmlns:a16="http://schemas.microsoft.com/office/drawing/2014/main" id="{6733B0FD-E7E4-49DC-BCF6-659FC9D31533}"/>
            </a:ext>
          </a:extLst>
        </xdr:cNvPr>
        <xdr:cNvSpPr/>
      </xdr:nvSpPr>
      <xdr:spPr>
        <a:xfrm>
          <a:off x="7810500" y="1840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108662</xdr:rowOff>
    </xdr:from>
    <xdr:to>
      <xdr:col>45</xdr:col>
      <xdr:colOff>177800</xdr:colOff>
      <xdr:row>107</xdr:row>
      <xdr:rowOff>111404</xdr:rowOff>
    </xdr:to>
    <xdr:cxnSp macro="">
      <xdr:nvCxnSpPr>
        <xdr:cNvPr id="478" name="直線コネクタ 477">
          <a:extLst>
            <a:ext uri="{FF2B5EF4-FFF2-40B4-BE49-F238E27FC236}">
              <a16:creationId xmlns:a16="http://schemas.microsoft.com/office/drawing/2014/main" id="{24560DB7-F057-432B-9BF4-2F161652D50E}"/>
            </a:ext>
          </a:extLst>
        </xdr:cNvPr>
        <xdr:cNvCxnSpPr/>
      </xdr:nvCxnSpPr>
      <xdr:spPr>
        <a:xfrm flipV="1">
          <a:off x="7861300" y="18453812"/>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62433</xdr:rowOff>
    </xdr:from>
    <xdr:to>
      <xdr:col>36</xdr:col>
      <xdr:colOff>165100</xdr:colOff>
      <xdr:row>107</xdr:row>
      <xdr:rowOff>164033</xdr:rowOff>
    </xdr:to>
    <xdr:sp macro="" textlink="">
      <xdr:nvSpPr>
        <xdr:cNvPr id="479" name="楕円 478">
          <a:extLst>
            <a:ext uri="{FF2B5EF4-FFF2-40B4-BE49-F238E27FC236}">
              <a16:creationId xmlns:a16="http://schemas.microsoft.com/office/drawing/2014/main" id="{AB9CDEF7-4065-46A4-B83A-B80E3B7B8D6C}"/>
            </a:ext>
          </a:extLst>
        </xdr:cNvPr>
        <xdr:cNvSpPr/>
      </xdr:nvSpPr>
      <xdr:spPr>
        <a:xfrm>
          <a:off x="6921500" y="1840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111404</xdr:rowOff>
    </xdr:from>
    <xdr:to>
      <xdr:col>41</xdr:col>
      <xdr:colOff>50800</xdr:colOff>
      <xdr:row>107</xdr:row>
      <xdr:rowOff>113233</xdr:rowOff>
    </xdr:to>
    <xdr:cxnSp macro="">
      <xdr:nvCxnSpPr>
        <xdr:cNvPr id="480" name="直線コネクタ 479">
          <a:extLst>
            <a:ext uri="{FF2B5EF4-FFF2-40B4-BE49-F238E27FC236}">
              <a16:creationId xmlns:a16="http://schemas.microsoft.com/office/drawing/2014/main" id="{C86A961E-3C88-45E3-99EC-E33997BD00E0}"/>
            </a:ext>
          </a:extLst>
        </xdr:cNvPr>
        <xdr:cNvCxnSpPr/>
      </xdr:nvCxnSpPr>
      <xdr:spPr>
        <a:xfrm flipV="1">
          <a:off x="6972300" y="1845655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44314</xdr:rowOff>
    </xdr:from>
    <xdr:ext cx="469744" cy="259045"/>
    <xdr:sp macro="" textlink="">
      <xdr:nvSpPr>
        <xdr:cNvPr id="481" name="n_1aveValue【市民会館】&#10;一人当たり面積">
          <a:extLst>
            <a:ext uri="{FF2B5EF4-FFF2-40B4-BE49-F238E27FC236}">
              <a16:creationId xmlns:a16="http://schemas.microsoft.com/office/drawing/2014/main" id="{F830DD93-E431-4776-8C0B-FF76F8F93868}"/>
            </a:ext>
          </a:extLst>
        </xdr:cNvPr>
        <xdr:cNvSpPr txBox="1"/>
      </xdr:nvSpPr>
      <xdr:spPr>
        <a:xfrm>
          <a:off x="9391727" y="180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4081</xdr:rowOff>
    </xdr:from>
    <xdr:ext cx="469744" cy="259045"/>
    <xdr:sp macro="" textlink="">
      <xdr:nvSpPr>
        <xdr:cNvPr id="482" name="n_2aveValue【市民会館】&#10;一人当たり面積">
          <a:extLst>
            <a:ext uri="{FF2B5EF4-FFF2-40B4-BE49-F238E27FC236}">
              <a16:creationId xmlns:a16="http://schemas.microsoft.com/office/drawing/2014/main" id="{16AE7283-9156-4091-B2EF-CEF26F55D368}"/>
            </a:ext>
          </a:extLst>
        </xdr:cNvPr>
        <xdr:cNvSpPr txBox="1"/>
      </xdr:nvSpPr>
      <xdr:spPr>
        <a:xfrm>
          <a:off x="8515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25113</xdr:rowOff>
    </xdr:from>
    <xdr:ext cx="469744" cy="259045"/>
    <xdr:sp macro="" textlink="">
      <xdr:nvSpPr>
        <xdr:cNvPr id="483" name="n_3aveValue【市民会館】&#10;一人当たり面積">
          <a:extLst>
            <a:ext uri="{FF2B5EF4-FFF2-40B4-BE49-F238E27FC236}">
              <a16:creationId xmlns:a16="http://schemas.microsoft.com/office/drawing/2014/main" id="{D7166E21-743E-4703-8AEE-CB65CC6050A5}"/>
            </a:ext>
          </a:extLst>
        </xdr:cNvPr>
        <xdr:cNvSpPr txBox="1"/>
      </xdr:nvSpPr>
      <xdr:spPr>
        <a:xfrm>
          <a:off x="7626427" y="180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40657</xdr:rowOff>
    </xdr:from>
    <xdr:ext cx="469744" cy="259045"/>
    <xdr:sp macro="" textlink="">
      <xdr:nvSpPr>
        <xdr:cNvPr id="484" name="n_4aveValue【市民会館】&#10;一人当たり面積">
          <a:extLst>
            <a:ext uri="{FF2B5EF4-FFF2-40B4-BE49-F238E27FC236}">
              <a16:creationId xmlns:a16="http://schemas.microsoft.com/office/drawing/2014/main" id="{B1CD0043-F98C-4D1C-B9C7-88D00F0518C0}"/>
            </a:ext>
          </a:extLst>
        </xdr:cNvPr>
        <xdr:cNvSpPr txBox="1"/>
      </xdr:nvSpPr>
      <xdr:spPr>
        <a:xfrm>
          <a:off x="6737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148759</xdr:rowOff>
    </xdr:from>
    <xdr:ext cx="469744" cy="259045"/>
    <xdr:sp macro="" textlink="">
      <xdr:nvSpPr>
        <xdr:cNvPr id="485" name="n_1mainValue【市民会館】&#10;一人当たり面積">
          <a:extLst>
            <a:ext uri="{FF2B5EF4-FFF2-40B4-BE49-F238E27FC236}">
              <a16:creationId xmlns:a16="http://schemas.microsoft.com/office/drawing/2014/main" id="{719E8A38-8AF0-4868-923D-8928FF4D5D51}"/>
            </a:ext>
          </a:extLst>
        </xdr:cNvPr>
        <xdr:cNvSpPr txBox="1"/>
      </xdr:nvSpPr>
      <xdr:spPr>
        <a:xfrm>
          <a:off x="9391727" y="1849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150589</xdr:rowOff>
    </xdr:from>
    <xdr:ext cx="469744" cy="259045"/>
    <xdr:sp macro="" textlink="">
      <xdr:nvSpPr>
        <xdr:cNvPr id="486" name="n_2mainValue【市民会館】&#10;一人当たり面積">
          <a:extLst>
            <a:ext uri="{FF2B5EF4-FFF2-40B4-BE49-F238E27FC236}">
              <a16:creationId xmlns:a16="http://schemas.microsoft.com/office/drawing/2014/main" id="{5AA8D9C9-854B-406C-8D2D-3A740DBCEDB3}"/>
            </a:ext>
          </a:extLst>
        </xdr:cNvPr>
        <xdr:cNvSpPr txBox="1"/>
      </xdr:nvSpPr>
      <xdr:spPr>
        <a:xfrm>
          <a:off x="8515427" y="184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153331</xdr:rowOff>
    </xdr:from>
    <xdr:ext cx="469744" cy="259045"/>
    <xdr:sp macro="" textlink="">
      <xdr:nvSpPr>
        <xdr:cNvPr id="487" name="n_3mainValue【市民会館】&#10;一人当たり面積">
          <a:extLst>
            <a:ext uri="{FF2B5EF4-FFF2-40B4-BE49-F238E27FC236}">
              <a16:creationId xmlns:a16="http://schemas.microsoft.com/office/drawing/2014/main" id="{445A5DB8-9168-48F9-83D3-8305B9F623F4}"/>
            </a:ext>
          </a:extLst>
        </xdr:cNvPr>
        <xdr:cNvSpPr txBox="1"/>
      </xdr:nvSpPr>
      <xdr:spPr>
        <a:xfrm>
          <a:off x="7626427" y="184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155160</xdr:rowOff>
    </xdr:from>
    <xdr:ext cx="469744" cy="259045"/>
    <xdr:sp macro="" textlink="">
      <xdr:nvSpPr>
        <xdr:cNvPr id="488" name="n_4mainValue【市民会館】&#10;一人当たり面積">
          <a:extLst>
            <a:ext uri="{FF2B5EF4-FFF2-40B4-BE49-F238E27FC236}">
              <a16:creationId xmlns:a16="http://schemas.microsoft.com/office/drawing/2014/main" id="{BC1926C0-6167-4E7A-A7FC-AC7B22609EFB}"/>
            </a:ext>
          </a:extLst>
        </xdr:cNvPr>
        <xdr:cNvSpPr txBox="1"/>
      </xdr:nvSpPr>
      <xdr:spPr>
        <a:xfrm>
          <a:off x="6737427" y="1850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5C08A88D-0A0A-4651-BB5D-7B6BBE8EF68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78C03B4A-98E7-4C9C-8C84-E8E2E2856B0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82799481-86F6-49E4-B083-A42865AB253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504C7A38-F672-4EC3-830F-DC75429DCDF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AE1EB724-30A0-4121-8BBF-6D389CCD7BE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CD413DA4-D14D-4652-9616-2E4EFFDBF63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77082E1A-C124-4554-BAE4-C095F6067DF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3F85FFF7-0347-4E3F-AFC8-B91370E0484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10D9D9F4-EBEF-48AA-A5DA-4189F26527E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D1ED13E8-439A-4EFB-B7CF-2E937467803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41078EC2-4614-4C9D-8ED7-1697311E20E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a:extLst>
            <a:ext uri="{FF2B5EF4-FFF2-40B4-BE49-F238E27FC236}">
              <a16:creationId xmlns:a16="http://schemas.microsoft.com/office/drawing/2014/main" id="{7F892E23-F816-4FAC-A5E4-2135A939A1A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a:extLst>
            <a:ext uri="{FF2B5EF4-FFF2-40B4-BE49-F238E27FC236}">
              <a16:creationId xmlns:a16="http://schemas.microsoft.com/office/drawing/2014/main" id="{0A1E5BB6-C12B-4DB1-895A-EC6169E0A3BB}"/>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a:extLst>
            <a:ext uri="{FF2B5EF4-FFF2-40B4-BE49-F238E27FC236}">
              <a16:creationId xmlns:a16="http://schemas.microsoft.com/office/drawing/2014/main" id="{686F5C7F-6392-4342-981A-09DF481CED1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a:extLst>
            <a:ext uri="{FF2B5EF4-FFF2-40B4-BE49-F238E27FC236}">
              <a16:creationId xmlns:a16="http://schemas.microsoft.com/office/drawing/2014/main" id="{85F01422-CD7F-4E7C-9621-DDA921BC8D8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a:extLst>
            <a:ext uri="{FF2B5EF4-FFF2-40B4-BE49-F238E27FC236}">
              <a16:creationId xmlns:a16="http://schemas.microsoft.com/office/drawing/2014/main" id="{0E56F4EA-E506-4F74-9282-FB0DD9A96B2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a:extLst>
            <a:ext uri="{FF2B5EF4-FFF2-40B4-BE49-F238E27FC236}">
              <a16:creationId xmlns:a16="http://schemas.microsoft.com/office/drawing/2014/main" id="{43CB7E81-48D5-472E-8BA4-AFE2ED89856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a:extLst>
            <a:ext uri="{FF2B5EF4-FFF2-40B4-BE49-F238E27FC236}">
              <a16:creationId xmlns:a16="http://schemas.microsoft.com/office/drawing/2014/main" id="{BDB9E00A-2592-4252-88AE-405965CAB9B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a:extLst>
            <a:ext uri="{FF2B5EF4-FFF2-40B4-BE49-F238E27FC236}">
              <a16:creationId xmlns:a16="http://schemas.microsoft.com/office/drawing/2014/main" id="{CED2039B-8365-4FBF-B691-DF1162EB26D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a:extLst>
            <a:ext uri="{FF2B5EF4-FFF2-40B4-BE49-F238E27FC236}">
              <a16:creationId xmlns:a16="http://schemas.microsoft.com/office/drawing/2014/main" id="{0424A747-3C90-4581-B8D2-9395E3A6769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a:extLst>
            <a:ext uri="{FF2B5EF4-FFF2-40B4-BE49-F238E27FC236}">
              <a16:creationId xmlns:a16="http://schemas.microsoft.com/office/drawing/2014/main" id="{FA66B12B-149D-4567-9517-C9D174D154A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AA7C434A-96AE-45DD-BD47-1DB747660F9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0F791C05-D2FD-40AC-B4E3-85AD4352C77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1E4684BA-8C00-4E07-A59C-CD0A3C199F4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83820</xdr:rowOff>
    </xdr:from>
    <xdr:to>
      <xdr:col>85</xdr:col>
      <xdr:colOff>126364</xdr:colOff>
      <xdr:row>42</xdr:row>
      <xdr:rowOff>38100</xdr:rowOff>
    </xdr:to>
    <xdr:cxnSp macro="">
      <xdr:nvCxnSpPr>
        <xdr:cNvPr id="513" name="直線コネクタ 512">
          <a:extLst>
            <a:ext uri="{FF2B5EF4-FFF2-40B4-BE49-F238E27FC236}">
              <a16:creationId xmlns:a16="http://schemas.microsoft.com/office/drawing/2014/main" id="{AF12A286-C190-4918-8AA5-EB98B5FE9227}"/>
            </a:ext>
          </a:extLst>
        </xdr:cNvPr>
        <xdr:cNvCxnSpPr/>
      </xdr:nvCxnSpPr>
      <xdr:spPr>
        <a:xfrm flipV="1">
          <a:off x="16318864" y="574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4" name="【一般廃棄物処理施設】&#10;有形固定資産減価償却率最小値テキスト">
          <a:extLst>
            <a:ext uri="{FF2B5EF4-FFF2-40B4-BE49-F238E27FC236}">
              <a16:creationId xmlns:a16="http://schemas.microsoft.com/office/drawing/2014/main" id="{91437036-F30C-4643-B8CA-3862090D454B}"/>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5" name="直線コネクタ 514">
          <a:extLst>
            <a:ext uri="{FF2B5EF4-FFF2-40B4-BE49-F238E27FC236}">
              <a16:creationId xmlns:a16="http://schemas.microsoft.com/office/drawing/2014/main" id="{4271E90D-5AB9-46DB-966B-37607E63F90B}"/>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30497</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581AA70A-0867-4F8A-8B50-8D8B9B5BEF25}"/>
            </a:ext>
          </a:extLst>
        </xdr:cNvPr>
        <xdr:cNvSpPr txBox="1"/>
      </xdr:nvSpPr>
      <xdr:spPr>
        <a:xfrm>
          <a:off x="16357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83820</xdr:rowOff>
    </xdr:from>
    <xdr:to>
      <xdr:col>86</xdr:col>
      <xdr:colOff>25400</xdr:colOff>
      <xdr:row>33</xdr:row>
      <xdr:rowOff>83820</xdr:rowOff>
    </xdr:to>
    <xdr:cxnSp macro="">
      <xdr:nvCxnSpPr>
        <xdr:cNvPr id="517" name="直線コネクタ 516">
          <a:extLst>
            <a:ext uri="{FF2B5EF4-FFF2-40B4-BE49-F238E27FC236}">
              <a16:creationId xmlns:a16="http://schemas.microsoft.com/office/drawing/2014/main" id="{73A8D649-568F-4BC6-9B86-DEE89502BB67}"/>
            </a:ext>
          </a:extLst>
        </xdr:cNvPr>
        <xdr:cNvCxnSpPr/>
      </xdr:nvCxnSpPr>
      <xdr:spPr>
        <a:xfrm>
          <a:off x="16230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32402</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C0C00102-6D93-464D-9820-5AACD099C463}"/>
            </a:ext>
          </a:extLst>
        </xdr:cNvPr>
        <xdr:cNvSpPr txBox="1"/>
      </xdr:nvSpPr>
      <xdr:spPr>
        <a:xfrm>
          <a:off x="16357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519" name="フローチャート: 判断 518">
          <a:extLst>
            <a:ext uri="{FF2B5EF4-FFF2-40B4-BE49-F238E27FC236}">
              <a16:creationId xmlns:a16="http://schemas.microsoft.com/office/drawing/2014/main" id="{752FDB49-4136-4578-A2C0-37B4656B13D6}"/>
            </a:ext>
          </a:extLst>
        </xdr:cNvPr>
        <xdr:cNvSpPr/>
      </xdr:nvSpPr>
      <xdr:spPr>
        <a:xfrm>
          <a:off x="16268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145415</xdr:rowOff>
    </xdr:from>
    <xdr:to>
      <xdr:col>81</xdr:col>
      <xdr:colOff>101600</xdr:colOff>
      <xdr:row>37</xdr:row>
      <xdr:rowOff>75565</xdr:rowOff>
    </xdr:to>
    <xdr:sp macro="" textlink="">
      <xdr:nvSpPr>
        <xdr:cNvPr id="520" name="フローチャート: 判断 519">
          <a:extLst>
            <a:ext uri="{FF2B5EF4-FFF2-40B4-BE49-F238E27FC236}">
              <a16:creationId xmlns:a16="http://schemas.microsoft.com/office/drawing/2014/main" id="{56A69170-3FA4-48D4-8DFE-85933CEC5A8A}"/>
            </a:ext>
          </a:extLst>
        </xdr:cNvPr>
        <xdr:cNvSpPr/>
      </xdr:nvSpPr>
      <xdr:spPr>
        <a:xfrm>
          <a:off x="15430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135890</xdr:rowOff>
    </xdr:from>
    <xdr:to>
      <xdr:col>76</xdr:col>
      <xdr:colOff>165100</xdr:colOff>
      <xdr:row>38</xdr:row>
      <xdr:rowOff>66040</xdr:rowOff>
    </xdr:to>
    <xdr:sp macro="" textlink="">
      <xdr:nvSpPr>
        <xdr:cNvPr id="521" name="フローチャート: 判断 520">
          <a:extLst>
            <a:ext uri="{FF2B5EF4-FFF2-40B4-BE49-F238E27FC236}">
              <a16:creationId xmlns:a16="http://schemas.microsoft.com/office/drawing/2014/main" id="{FEF364F5-AD9B-4713-ACC5-AAF4FB7D4B46}"/>
            </a:ext>
          </a:extLst>
        </xdr:cNvPr>
        <xdr:cNvSpPr/>
      </xdr:nvSpPr>
      <xdr:spPr>
        <a:xfrm>
          <a:off x="14541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132080</xdr:rowOff>
    </xdr:from>
    <xdr:to>
      <xdr:col>72</xdr:col>
      <xdr:colOff>38100</xdr:colOff>
      <xdr:row>38</xdr:row>
      <xdr:rowOff>62230</xdr:rowOff>
    </xdr:to>
    <xdr:sp macro="" textlink="">
      <xdr:nvSpPr>
        <xdr:cNvPr id="522" name="フローチャート: 判断 521">
          <a:extLst>
            <a:ext uri="{FF2B5EF4-FFF2-40B4-BE49-F238E27FC236}">
              <a16:creationId xmlns:a16="http://schemas.microsoft.com/office/drawing/2014/main" id="{21174288-342C-464C-BC45-2E379EA20AAE}"/>
            </a:ext>
          </a:extLst>
        </xdr:cNvPr>
        <xdr:cNvSpPr/>
      </xdr:nvSpPr>
      <xdr:spPr>
        <a:xfrm>
          <a:off x="13652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50165</xdr:rowOff>
    </xdr:from>
    <xdr:to>
      <xdr:col>67</xdr:col>
      <xdr:colOff>101600</xdr:colOff>
      <xdr:row>35</xdr:row>
      <xdr:rowOff>151765</xdr:rowOff>
    </xdr:to>
    <xdr:sp macro="" textlink="">
      <xdr:nvSpPr>
        <xdr:cNvPr id="523" name="フローチャート: 判断 522">
          <a:extLst>
            <a:ext uri="{FF2B5EF4-FFF2-40B4-BE49-F238E27FC236}">
              <a16:creationId xmlns:a16="http://schemas.microsoft.com/office/drawing/2014/main" id="{2E2786D0-BB5D-4FD8-B474-7F99DC62A4DF}"/>
            </a:ext>
          </a:extLst>
        </xdr:cNvPr>
        <xdr:cNvSpPr/>
      </xdr:nvSpPr>
      <xdr:spPr>
        <a:xfrm>
          <a:off x="12763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3A137EC2-8055-4896-9A8D-98AA523D22C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B48FD547-51C1-475F-B6C9-1DD4C6F2343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E791F8D7-9BE4-4BC2-994C-3B28FEA9CA4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17C9B968-93A4-4545-98C7-10CCB922F24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61DA2789-A9C1-4CEA-8536-77A03C12094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15875</xdr:rowOff>
    </xdr:from>
    <xdr:to>
      <xdr:col>85</xdr:col>
      <xdr:colOff>177800</xdr:colOff>
      <xdr:row>34</xdr:row>
      <xdr:rowOff>117475</xdr:rowOff>
    </xdr:to>
    <xdr:sp macro="" textlink="">
      <xdr:nvSpPr>
        <xdr:cNvPr id="529" name="楕円 528">
          <a:extLst>
            <a:ext uri="{FF2B5EF4-FFF2-40B4-BE49-F238E27FC236}">
              <a16:creationId xmlns:a16="http://schemas.microsoft.com/office/drawing/2014/main" id="{4C62BC9B-8463-4FEA-94E0-1ADC50A11B1F}"/>
            </a:ext>
          </a:extLst>
        </xdr:cNvPr>
        <xdr:cNvSpPr/>
      </xdr:nvSpPr>
      <xdr:spPr>
        <a:xfrm>
          <a:off x="16268700" y="58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38752</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2E0DE440-C741-4E69-8B6A-8C4CCCA03D4F}"/>
            </a:ext>
          </a:extLst>
        </xdr:cNvPr>
        <xdr:cNvSpPr txBox="1"/>
      </xdr:nvSpPr>
      <xdr:spPr>
        <a:xfrm>
          <a:off x="16357600" y="569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95885</xdr:rowOff>
    </xdr:from>
    <xdr:to>
      <xdr:col>81</xdr:col>
      <xdr:colOff>101600</xdr:colOff>
      <xdr:row>34</xdr:row>
      <xdr:rowOff>26035</xdr:rowOff>
    </xdr:to>
    <xdr:sp macro="" textlink="">
      <xdr:nvSpPr>
        <xdr:cNvPr id="531" name="楕円 530">
          <a:extLst>
            <a:ext uri="{FF2B5EF4-FFF2-40B4-BE49-F238E27FC236}">
              <a16:creationId xmlns:a16="http://schemas.microsoft.com/office/drawing/2014/main" id="{1E079373-8C96-44A2-8C79-C961C335FA0E}"/>
            </a:ext>
          </a:extLst>
        </xdr:cNvPr>
        <xdr:cNvSpPr/>
      </xdr:nvSpPr>
      <xdr:spPr>
        <a:xfrm>
          <a:off x="15430500" y="575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146685</xdr:rowOff>
    </xdr:from>
    <xdr:to>
      <xdr:col>85</xdr:col>
      <xdr:colOff>127000</xdr:colOff>
      <xdr:row>34</xdr:row>
      <xdr:rowOff>66675</xdr:rowOff>
    </xdr:to>
    <xdr:cxnSp macro="">
      <xdr:nvCxnSpPr>
        <xdr:cNvPr id="532" name="直線コネクタ 531">
          <a:extLst>
            <a:ext uri="{FF2B5EF4-FFF2-40B4-BE49-F238E27FC236}">
              <a16:creationId xmlns:a16="http://schemas.microsoft.com/office/drawing/2014/main" id="{61D00674-E1C4-4970-8CB3-7F9B91D706A4}"/>
            </a:ext>
          </a:extLst>
        </xdr:cNvPr>
        <xdr:cNvCxnSpPr/>
      </xdr:nvCxnSpPr>
      <xdr:spPr>
        <a:xfrm>
          <a:off x="15481300" y="5804535"/>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29210</xdr:rowOff>
    </xdr:from>
    <xdr:to>
      <xdr:col>76</xdr:col>
      <xdr:colOff>165100</xdr:colOff>
      <xdr:row>33</xdr:row>
      <xdr:rowOff>130810</xdr:rowOff>
    </xdr:to>
    <xdr:sp macro="" textlink="">
      <xdr:nvSpPr>
        <xdr:cNvPr id="533" name="楕円 532">
          <a:extLst>
            <a:ext uri="{FF2B5EF4-FFF2-40B4-BE49-F238E27FC236}">
              <a16:creationId xmlns:a16="http://schemas.microsoft.com/office/drawing/2014/main" id="{3C99D578-C3BF-4548-B74E-9A31E7700123}"/>
            </a:ext>
          </a:extLst>
        </xdr:cNvPr>
        <xdr:cNvSpPr/>
      </xdr:nvSpPr>
      <xdr:spPr>
        <a:xfrm>
          <a:off x="14541500" y="56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80010</xdr:rowOff>
    </xdr:from>
    <xdr:to>
      <xdr:col>81</xdr:col>
      <xdr:colOff>50800</xdr:colOff>
      <xdr:row>33</xdr:row>
      <xdr:rowOff>146685</xdr:rowOff>
    </xdr:to>
    <xdr:cxnSp macro="">
      <xdr:nvCxnSpPr>
        <xdr:cNvPr id="534" name="直線コネクタ 533">
          <a:extLst>
            <a:ext uri="{FF2B5EF4-FFF2-40B4-BE49-F238E27FC236}">
              <a16:creationId xmlns:a16="http://schemas.microsoft.com/office/drawing/2014/main" id="{37797E44-92D0-4C5F-A066-F5D5ED18D19A}"/>
            </a:ext>
          </a:extLst>
        </xdr:cNvPr>
        <xdr:cNvCxnSpPr/>
      </xdr:nvCxnSpPr>
      <xdr:spPr>
        <a:xfrm>
          <a:off x="14592300" y="573786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132080</xdr:rowOff>
    </xdr:from>
    <xdr:to>
      <xdr:col>72</xdr:col>
      <xdr:colOff>38100</xdr:colOff>
      <xdr:row>33</xdr:row>
      <xdr:rowOff>62230</xdr:rowOff>
    </xdr:to>
    <xdr:sp macro="" textlink="">
      <xdr:nvSpPr>
        <xdr:cNvPr id="535" name="楕円 534">
          <a:extLst>
            <a:ext uri="{FF2B5EF4-FFF2-40B4-BE49-F238E27FC236}">
              <a16:creationId xmlns:a16="http://schemas.microsoft.com/office/drawing/2014/main" id="{7DF29078-AD91-4349-8042-CC32F925A787}"/>
            </a:ext>
          </a:extLst>
        </xdr:cNvPr>
        <xdr:cNvSpPr/>
      </xdr:nvSpPr>
      <xdr:spPr>
        <a:xfrm>
          <a:off x="13652500" y="561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11430</xdr:rowOff>
    </xdr:from>
    <xdr:to>
      <xdr:col>76</xdr:col>
      <xdr:colOff>114300</xdr:colOff>
      <xdr:row>33</xdr:row>
      <xdr:rowOff>80010</xdr:rowOff>
    </xdr:to>
    <xdr:cxnSp macro="">
      <xdr:nvCxnSpPr>
        <xdr:cNvPr id="536" name="直線コネクタ 535">
          <a:extLst>
            <a:ext uri="{FF2B5EF4-FFF2-40B4-BE49-F238E27FC236}">
              <a16:creationId xmlns:a16="http://schemas.microsoft.com/office/drawing/2014/main" id="{54499318-D0D2-41A4-B34E-29636E8FF321}"/>
            </a:ext>
          </a:extLst>
        </xdr:cNvPr>
        <xdr:cNvCxnSpPr/>
      </xdr:nvCxnSpPr>
      <xdr:spPr>
        <a:xfrm>
          <a:off x="13703300" y="5669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8255</xdr:rowOff>
    </xdr:from>
    <xdr:to>
      <xdr:col>67</xdr:col>
      <xdr:colOff>101600</xdr:colOff>
      <xdr:row>35</xdr:row>
      <xdr:rowOff>109855</xdr:rowOff>
    </xdr:to>
    <xdr:sp macro="" textlink="">
      <xdr:nvSpPr>
        <xdr:cNvPr id="537" name="楕円 536">
          <a:extLst>
            <a:ext uri="{FF2B5EF4-FFF2-40B4-BE49-F238E27FC236}">
              <a16:creationId xmlns:a16="http://schemas.microsoft.com/office/drawing/2014/main" id="{986086D0-65FD-4C9B-BA6B-C58DAB4A3AA3}"/>
            </a:ext>
          </a:extLst>
        </xdr:cNvPr>
        <xdr:cNvSpPr/>
      </xdr:nvSpPr>
      <xdr:spPr>
        <a:xfrm>
          <a:off x="12763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11430</xdr:rowOff>
    </xdr:from>
    <xdr:to>
      <xdr:col>71</xdr:col>
      <xdr:colOff>177800</xdr:colOff>
      <xdr:row>35</xdr:row>
      <xdr:rowOff>59055</xdr:rowOff>
    </xdr:to>
    <xdr:cxnSp macro="">
      <xdr:nvCxnSpPr>
        <xdr:cNvPr id="538" name="直線コネクタ 537">
          <a:extLst>
            <a:ext uri="{FF2B5EF4-FFF2-40B4-BE49-F238E27FC236}">
              <a16:creationId xmlns:a16="http://schemas.microsoft.com/office/drawing/2014/main" id="{F6F16610-CC87-4828-8978-6476947BB429}"/>
            </a:ext>
          </a:extLst>
        </xdr:cNvPr>
        <xdr:cNvCxnSpPr/>
      </xdr:nvCxnSpPr>
      <xdr:spPr>
        <a:xfrm flipV="1">
          <a:off x="12814300" y="5669280"/>
          <a:ext cx="889000" cy="3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66692</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76B39896-467C-4C8A-A7D4-8015DF658C37}"/>
            </a:ext>
          </a:extLst>
        </xdr:cNvPr>
        <xdr:cNvSpPr txBox="1"/>
      </xdr:nvSpPr>
      <xdr:spPr>
        <a:xfrm>
          <a:off x="152660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57167</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AC46F16E-7B64-48E6-868C-ED7365D34E5D}"/>
            </a:ext>
          </a:extLst>
        </xdr:cNvPr>
        <xdr:cNvSpPr txBox="1"/>
      </xdr:nvSpPr>
      <xdr:spPr>
        <a:xfrm>
          <a:off x="14389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53357</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35021490-DCBB-4DD7-8FA2-47FA70CDD477}"/>
            </a:ext>
          </a:extLst>
        </xdr:cNvPr>
        <xdr:cNvSpPr txBox="1"/>
      </xdr:nvSpPr>
      <xdr:spPr>
        <a:xfrm>
          <a:off x="13500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142892</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F4ADF1C7-4068-4424-ADE3-67A4B53B67F6}"/>
            </a:ext>
          </a:extLst>
        </xdr:cNvPr>
        <xdr:cNvSpPr txBox="1"/>
      </xdr:nvSpPr>
      <xdr:spPr>
        <a:xfrm>
          <a:off x="12611744" y="6143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42562</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4D2DDE86-1175-4D3B-92E7-3E919D1AD3CE}"/>
            </a:ext>
          </a:extLst>
        </xdr:cNvPr>
        <xdr:cNvSpPr txBox="1"/>
      </xdr:nvSpPr>
      <xdr:spPr>
        <a:xfrm>
          <a:off x="15266044" y="552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147337</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9C161703-FA9B-4153-ABE6-31B53620C9DF}"/>
            </a:ext>
          </a:extLst>
        </xdr:cNvPr>
        <xdr:cNvSpPr txBox="1"/>
      </xdr:nvSpPr>
      <xdr:spPr>
        <a:xfrm>
          <a:off x="14389744" y="546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78757</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23AAA438-5DA3-44E8-AC7F-205CD84E90D0}"/>
            </a:ext>
          </a:extLst>
        </xdr:cNvPr>
        <xdr:cNvSpPr txBox="1"/>
      </xdr:nvSpPr>
      <xdr:spPr>
        <a:xfrm>
          <a:off x="13500744" y="53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126382</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2964294E-3D72-4D78-90D2-D6297584D91A}"/>
            </a:ext>
          </a:extLst>
        </xdr:cNvPr>
        <xdr:cNvSpPr txBox="1"/>
      </xdr:nvSpPr>
      <xdr:spPr>
        <a:xfrm>
          <a:off x="12611744"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193013AD-E904-4A52-A6AC-88DEFD9C402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4612C320-0427-44A0-93E9-3DBF4C7C195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318606E3-9704-40B9-82C2-CEC3A08B946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26950696-B321-4E9A-9327-13E26B31047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8D9BDD38-C58D-4EE3-B5C1-6B28AE2B187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9AA1EE32-6C07-4300-9E94-A79E0830C34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73282348-F0E3-48FD-BF1C-38C45844D8A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1AAB5DA9-2A43-49ED-AE5C-C7F0382781E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5E313C3C-218D-4DEC-A109-80A4B4999F4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37E356DD-01CD-4314-84D4-47977EADA1F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6AA383E7-FED5-4118-9FA7-22857D4C51A6}"/>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a:extLst>
            <a:ext uri="{FF2B5EF4-FFF2-40B4-BE49-F238E27FC236}">
              <a16:creationId xmlns:a16="http://schemas.microsoft.com/office/drawing/2014/main" id="{98E6CCC8-E1D0-44C7-8097-7875CFE9A464}"/>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B6EE531F-82BA-4E7F-8FBE-16EC3521779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39</xdr:row>
      <xdr:rowOff>29227</xdr:rowOff>
    </xdr:from>
    <xdr:ext cx="749692" cy="259045"/>
    <xdr:sp macro="" textlink="">
      <xdr:nvSpPr>
        <xdr:cNvPr id="560" name="テキスト ボックス 559">
          <a:extLst>
            <a:ext uri="{FF2B5EF4-FFF2-40B4-BE49-F238E27FC236}">
              <a16:creationId xmlns:a16="http://schemas.microsoft.com/office/drawing/2014/main" id="{F125C8B2-33EC-417E-9D45-3EBB3A394A78}"/>
            </a:ext>
          </a:extLst>
        </xdr:cNvPr>
        <xdr:cNvSpPr txBox="1"/>
      </xdr:nvSpPr>
      <xdr:spPr>
        <a:xfrm>
          <a:off x="17538308" y="671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DA305C88-4BD4-407D-96FD-A2493D8137C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36</xdr:row>
      <xdr:rowOff>162577</xdr:rowOff>
    </xdr:from>
    <xdr:ext cx="749692" cy="259045"/>
    <xdr:sp macro="" textlink="">
      <xdr:nvSpPr>
        <xdr:cNvPr id="562" name="テキスト ボックス 561">
          <a:extLst>
            <a:ext uri="{FF2B5EF4-FFF2-40B4-BE49-F238E27FC236}">
              <a16:creationId xmlns:a16="http://schemas.microsoft.com/office/drawing/2014/main" id="{602C58F0-0F19-4012-BBE4-5509802EEFDE}"/>
            </a:ext>
          </a:extLst>
        </xdr:cNvPr>
        <xdr:cNvSpPr txBox="1"/>
      </xdr:nvSpPr>
      <xdr:spPr>
        <a:xfrm>
          <a:off x="17538308" y="633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4E9C5B61-A2AB-4630-AA03-BCA2E4AE055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34</xdr:row>
      <xdr:rowOff>124477</xdr:rowOff>
    </xdr:from>
    <xdr:ext cx="749692" cy="259045"/>
    <xdr:sp macro="" textlink="">
      <xdr:nvSpPr>
        <xdr:cNvPr id="564" name="テキスト ボックス 563">
          <a:extLst>
            <a:ext uri="{FF2B5EF4-FFF2-40B4-BE49-F238E27FC236}">
              <a16:creationId xmlns:a16="http://schemas.microsoft.com/office/drawing/2014/main" id="{49C41F36-BF7A-4AB0-9CB2-D65AE13B8673}"/>
            </a:ext>
          </a:extLst>
        </xdr:cNvPr>
        <xdr:cNvSpPr txBox="1"/>
      </xdr:nvSpPr>
      <xdr:spPr>
        <a:xfrm>
          <a:off x="17538308" y="595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A803D24B-8A3E-4355-9CF5-AF2B1A71D685}"/>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86377</xdr:rowOff>
    </xdr:from>
    <xdr:ext cx="749692" cy="259045"/>
    <xdr:sp macro="" textlink="">
      <xdr:nvSpPr>
        <xdr:cNvPr id="566" name="テキスト ボックス 565">
          <a:extLst>
            <a:ext uri="{FF2B5EF4-FFF2-40B4-BE49-F238E27FC236}">
              <a16:creationId xmlns:a16="http://schemas.microsoft.com/office/drawing/2014/main" id="{56B0D06B-36E6-491C-AB61-272329484AD5}"/>
            </a:ext>
          </a:extLst>
        </xdr:cNvPr>
        <xdr:cNvSpPr txBox="1"/>
      </xdr:nvSpPr>
      <xdr:spPr>
        <a:xfrm>
          <a:off x="17538308" y="557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82221005-C184-4514-AD35-393F817D87A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568" name="テキスト ボックス 567">
          <a:extLst>
            <a:ext uri="{FF2B5EF4-FFF2-40B4-BE49-F238E27FC236}">
              <a16:creationId xmlns:a16="http://schemas.microsoft.com/office/drawing/2014/main" id="{72FC556E-5FAA-4D24-917F-4450434AF3C2}"/>
            </a:ext>
          </a:extLst>
        </xdr:cNvPr>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CD15E0F1-6F37-4728-8DC1-92CC95B8BA3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42</xdr:row>
      <xdr:rowOff>23582</xdr:rowOff>
    </xdr:from>
    <xdr:to>
      <xdr:col>116</xdr:col>
      <xdr:colOff>62864</xdr:colOff>
      <xdr:row>42</xdr:row>
      <xdr:rowOff>38007</xdr:rowOff>
    </xdr:to>
    <xdr:cxnSp macro="">
      <xdr:nvCxnSpPr>
        <xdr:cNvPr id="570" name="直線コネクタ 569">
          <a:extLst>
            <a:ext uri="{FF2B5EF4-FFF2-40B4-BE49-F238E27FC236}">
              <a16:creationId xmlns:a16="http://schemas.microsoft.com/office/drawing/2014/main" id="{A284FD7E-D034-4054-9D4C-895347179C9D}"/>
            </a:ext>
          </a:extLst>
        </xdr:cNvPr>
        <xdr:cNvCxnSpPr/>
      </xdr:nvCxnSpPr>
      <xdr:spPr>
        <a:xfrm flipV="1">
          <a:off x="22160864" y="7224482"/>
          <a:ext cx="0" cy="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43</xdr:row>
      <xdr:rowOff>8359</xdr:rowOff>
    </xdr:from>
    <xdr:ext cx="469744" cy="259045"/>
    <xdr:sp macro="" textlink="">
      <xdr:nvSpPr>
        <xdr:cNvPr id="571" name="【一般廃棄物処理施設】&#10;一人当たり有形固定資産（償却資産）額最小値テキスト">
          <a:extLst>
            <a:ext uri="{FF2B5EF4-FFF2-40B4-BE49-F238E27FC236}">
              <a16:creationId xmlns:a16="http://schemas.microsoft.com/office/drawing/2014/main" id="{24345F52-4395-4F3E-ADA2-ED1FEFA3B841}"/>
            </a:ext>
          </a:extLst>
        </xdr:cNvPr>
        <xdr:cNvSpPr txBox="1"/>
      </xdr:nvSpPr>
      <xdr:spPr>
        <a:xfrm>
          <a:off x="22199600" y="738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38007</xdr:rowOff>
    </xdr:from>
    <xdr:to>
      <xdr:col>116</xdr:col>
      <xdr:colOff>152400</xdr:colOff>
      <xdr:row>42</xdr:row>
      <xdr:rowOff>38007</xdr:rowOff>
    </xdr:to>
    <xdr:cxnSp macro="">
      <xdr:nvCxnSpPr>
        <xdr:cNvPr id="572" name="直線コネクタ 571">
          <a:extLst>
            <a:ext uri="{FF2B5EF4-FFF2-40B4-BE49-F238E27FC236}">
              <a16:creationId xmlns:a16="http://schemas.microsoft.com/office/drawing/2014/main" id="{336629B3-83E8-4B77-9D6A-9352456C77A8}"/>
            </a:ext>
          </a:extLst>
        </xdr:cNvPr>
        <xdr:cNvCxnSpPr/>
      </xdr:nvCxnSpPr>
      <xdr:spPr>
        <a:xfrm>
          <a:off x="22072600" y="72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141709</xdr:rowOff>
    </xdr:from>
    <xdr:ext cx="599010" cy="259045"/>
    <xdr:sp macro="" textlink="">
      <xdr:nvSpPr>
        <xdr:cNvPr id="573" name="【一般廃棄物処理施設】&#10;一人当たり有形固定資産（償却資産）額最大値テキスト">
          <a:extLst>
            <a:ext uri="{FF2B5EF4-FFF2-40B4-BE49-F238E27FC236}">
              <a16:creationId xmlns:a16="http://schemas.microsoft.com/office/drawing/2014/main" id="{D54C888D-C30F-4968-A528-3B529A5C1621}"/>
            </a:ext>
          </a:extLst>
        </xdr:cNvPr>
        <xdr:cNvSpPr txBox="1"/>
      </xdr:nvSpPr>
      <xdr:spPr>
        <a:xfrm>
          <a:off x="22199600" y="699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23582</xdr:rowOff>
    </xdr:from>
    <xdr:to>
      <xdr:col>116</xdr:col>
      <xdr:colOff>152400</xdr:colOff>
      <xdr:row>42</xdr:row>
      <xdr:rowOff>23582</xdr:rowOff>
    </xdr:to>
    <xdr:cxnSp macro="">
      <xdr:nvCxnSpPr>
        <xdr:cNvPr id="574" name="直線コネクタ 573">
          <a:extLst>
            <a:ext uri="{FF2B5EF4-FFF2-40B4-BE49-F238E27FC236}">
              <a16:creationId xmlns:a16="http://schemas.microsoft.com/office/drawing/2014/main" id="{C1E2FE40-08AC-4E24-AEFD-793CB92A8BB2}"/>
            </a:ext>
          </a:extLst>
        </xdr:cNvPr>
        <xdr:cNvCxnSpPr/>
      </xdr:nvCxnSpPr>
      <xdr:spPr>
        <a:xfrm>
          <a:off x="22072600" y="722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97260</xdr:rowOff>
    </xdr:from>
    <xdr:ext cx="599010" cy="259045"/>
    <xdr:sp macro="" textlink="">
      <xdr:nvSpPr>
        <xdr:cNvPr id="575" name="【一般廃棄物処理施設】&#10;一人当たり有形固定資産（償却資産）額平均値テキスト">
          <a:extLst>
            <a:ext uri="{FF2B5EF4-FFF2-40B4-BE49-F238E27FC236}">
              <a16:creationId xmlns:a16="http://schemas.microsoft.com/office/drawing/2014/main" id="{D07D8477-2631-4736-87A2-131F5A1CC743}"/>
            </a:ext>
          </a:extLst>
        </xdr:cNvPr>
        <xdr:cNvSpPr txBox="1"/>
      </xdr:nvSpPr>
      <xdr:spPr>
        <a:xfrm>
          <a:off x="22199600" y="71267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153394</xdr:rowOff>
    </xdr:from>
    <xdr:to>
      <xdr:col>116</xdr:col>
      <xdr:colOff>114300</xdr:colOff>
      <xdr:row>42</xdr:row>
      <xdr:rowOff>83544</xdr:rowOff>
    </xdr:to>
    <xdr:sp macro="" textlink="">
      <xdr:nvSpPr>
        <xdr:cNvPr id="576" name="フローチャート: 判断 575">
          <a:extLst>
            <a:ext uri="{FF2B5EF4-FFF2-40B4-BE49-F238E27FC236}">
              <a16:creationId xmlns:a16="http://schemas.microsoft.com/office/drawing/2014/main" id="{0B7B141A-FEFA-49A1-B6BA-F9B444E85F0E}"/>
            </a:ext>
          </a:extLst>
        </xdr:cNvPr>
        <xdr:cNvSpPr/>
      </xdr:nvSpPr>
      <xdr:spPr>
        <a:xfrm>
          <a:off x="22110700" y="718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153243</xdr:rowOff>
    </xdr:from>
    <xdr:to>
      <xdr:col>112</xdr:col>
      <xdr:colOff>38100</xdr:colOff>
      <xdr:row>42</xdr:row>
      <xdr:rowOff>83393</xdr:rowOff>
    </xdr:to>
    <xdr:sp macro="" textlink="">
      <xdr:nvSpPr>
        <xdr:cNvPr id="577" name="フローチャート: 判断 576">
          <a:extLst>
            <a:ext uri="{FF2B5EF4-FFF2-40B4-BE49-F238E27FC236}">
              <a16:creationId xmlns:a16="http://schemas.microsoft.com/office/drawing/2014/main" id="{E2D3C37C-25C4-450E-BBF1-F21A1F572EE4}"/>
            </a:ext>
          </a:extLst>
        </xdr:cNvPr>
        <xdr:cNvSpPr/>
      </xdr:nvSpPr>
      <xdr:spPr>
        <a:xfrm>
          <a:off x="21272500" y="718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153912</xdr:rowOff>
    </xdr:from>
    <xdr:to>
      <xdr:col>107</xdr:col>
      <xdr:colOff>101600</xdr:colOff>
      <xdr:row>42</xdr:row>
      <xdr:rowOff>84062</xdr:rowOff>
    </xdr:to>
    <xdr:sp macro="" textlink="">
      <xdr:nvSpPr>
        <xdr:cNvPr id="578" name="フローチャート: 判断 577">
          <a:extLst>
            <a:ext uri="{FF2B5EF4-FFF2-40B4-BE49-F238E27FC236}">
              <a16:creationId xmlns:a16="http://schemas.microsoft.com/office/drawing/2014/main" id="{380D807A-685D-464E-B649-D612D1DC2A0C}"/>
            </a:ext>
          </a:extLst>
        </xdr:cNvPr>
        <xdr:cNvSpPr/>
      </xdr:nvSpPr>
      <xdr:spPr>
        <a:xfrm>
          <a:off x="20383500" y="718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154184</xdr:rowOff>
    </xdr:from>
    <xdr:to>
      <xdr:col>102</xdr:col>
      <xdr:colOff>165100</xdr:colOff>
      <xdr:row>42</xdr:row>
      <xdr:rowOff>84334</xdr:rowOff>
    </xdr:to>
    <xdr:sp macro="" textlink="">
      <xdr:nvSpPr>
        <xdr:cNvPr id="579" name="フローチャート: 判断 578">
          <a:extLst>
            <a:ext uri="{FF2B5EF4-FFF2-40B4-BE49-F238E27FC236}">
              <a16:creationId xmlns:a16="http://schemas.microsoft.com/office/drawing/2014/main" id="{CDAA5BC4-F67A-437F-9F51-A9817DD899F7}"/>
            </a:ext>
          </a:extLst>
        </xdr:cNvPr>
        <xdr:cNvSpPr/>
      </xdr:nvSpPr>
      <xdr:spPr>
        <a:xfrm>
          <a:off x="19494500" y="71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115636</xdr:rowOff>
    </xdr:from>
    <xdr:to>
      <xdr:col>98</xdr:col>
      <xdr:colOff>38100</xdr:colOff>
      <xdr:row>42</xdr:row>
      <xdr:rowOff>45786</xdr:rowOff>
    </xdr:to>
    <xdr:sp macro="" textlink="">
      <xdr:nvSpPr>
        <xdr:cNvPr id="580" name="フローチャート: 判断 579">
          <a:extLst>
            <a:ext uri="{FF2B5EF4-FFF2-40B4-BE49-F238E27FC236}">
              <a16:creationId xmlns:a16="http://schemas.microsoft.com/office/drawing/2014/main" id="{A280CE7F-863A-4D1A-AEE9-1DAA6A61DE16}"/>
            </a:ext>
          </a:extLst>
        </xdr:cNvPr>
        <xdr:cNvSpPr/>
      </xdr:nvSpPr>
      <xdr:spPr>
        <a:xfrm>
          <a:off x="18605500" y="714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8F5F9E70-3962-4991-8A0B-C2D62250317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18C670B8-98AB-4356-AE24-78D9BDB1A48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528BE510-202E-4944-8650-3A564140E40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29ED384-A056-4AA2-8624-A91EAF3ACD1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8198454F-B4B8-48EF-9A02-9F7797B6E57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154911</xdr:rowOff>
    </xdr:from>
    <xdr:to>
      <xdr:col>116</xdr:col>
      <xdr:colOff>114300</xdr:colOff>
      <xdr:row>42</xdr:row>
      <xdr:rowOff>85061</xdr:rowOff>
    </xdr:to>
    <xdr:sp macro="" textlink="">
      <xdr:nvSpPr>
        <xdr:cNvPr id="586" name="楕円 585">
          <a:extLst>
            <a:ext uri="{FF2B5EF4-FFF2-40B4-BE49-F238E27FC236}">
              <a16:creationId xmlns:a16="http://schemas.microsoft.com/office/drawing/2014/main" id="{AE38C050-0D46-4231-8453-3553CCEE7A8B}"/>
            </a:ext>
          </a:extLst>
        </xdr:cNvPr>
        <xdr:cNvSpPr/>
      </xdr:nvSpPr>
      <xdr:spPr>
        <a:xfrm>
          <a:off x="22110700" y="718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42</xdr:row>
      <xdr:rowOff>52810</xdr:rowOff>
    </xdr:from>
    <xdr:ext cx="599010" cy="259045"/>
    <xdr:sp macro="" textlink="">
      <xdr:nvSpPr>
        <xdr:cNvPr id="587" name="【一般廃棄物処理施設】&#10;一人当たり有形固定資産（償却資産）額該当値テキスト">
          <a:extLst>
            <a:ext uri="{FF2B5EF4-FFF2-40B4-BE49-F238E27FC236}">
              <a16:creationId xmlns:a16="http://schemas.microsoft.com/office/drawing/2014/main" id="{EB95BCCA-55C8-4ED3-81B2-C9FD085171DF}"/>
            </a:ext>
          </a:extLst>
        </xdr:cNvPr>
        <xdr:cNvSpPr txBox="1"/>
      </xdr:nvSpPr>
      <xdr:spPr>
        <a:xfrm>
          <a:off x="22199600" y="7253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155059</xdr:rowOff>
    </xdr:from>
    <xdr:to>
      <xdr:col>112</xdr:col>
      <xdr:colOff>38100</xdr:colOff>
      <xdr:row>42</xdr:row>
      <xdr:rowOff>85209</xdr:rowOff>
    </xdr:to>
    <xdr:sp macro="" textlink="">
      <xdr:nvSpPr>
        <xdr:cNvPr id="588" name="楕円 587">
          <a:extLst>
            <a:ext uri="{FF2B5EF4-FFF2-40B4-BE49-F238E27FC236}">
              <a16:creationId xmlns:a16="http://schemas.microsoft.com/office/drawing/2014/main" id="{A0EEDB77-4E88-40E0-8A9F-19E100C70B4F}"/>
            </a:ext>
          </a:extLst>
        </xdr:cNvPr>
        <xdr:cNvSpPr/>
      </xdr:nvSpPr>
      <xdr:spPr>
        <a:xfrm>
          <a:off x="21272500" y="718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34261</xdr:rowOff>
    </xdr:from>
    <xdr:to>
      <xdr:col>116</xdr:col>
      <xdr:colOff>63500</xdr:colOff>
      <xdr:row>42</xdr:row>
      <xdr:rowOff>34409</xdr:rowOff>
    </xdr:to>
    <xdr:cxnSp macro="">
      <xdr:nvCxnSpPr>
        <xdr:cNvPr id="589" name="直線コネクタ 588">
          <a:extLst>
            <a:ext uri="{FF2B5EF4-FFF2-40B4-BE49-F238E27FC236}">
              <a16:creationId xmlns:a16="http://schemas.microsoft.com/office/drawing/2014/main" id="{84CE9AC3-9ACD-4F1F-9C0A-6A9D287D7CF9}"/>
            </a:ext>
          </a:extLst>
        </xdr:cNvPr>
        <xdr:cNvCxnSpPr/>
      </xdr:nvCxnSpPr>
      <xdr:spPr>
        <a:xfrm flipV="1">
          <a:off x="21323300" y="7235161"/>
          <a:ext cx="838200" cy="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155125</xdr:rowOff>
    </xdr:from>
    <xdr:to>
      <xdr:col>107</xdr:col>
      <xdr:colOff>101600</xdr:colOff>
      <xdr:row>42</xdr:row>
      <xdr:rowOff>85275</xdr:rowOff>
    </xdr:to>
    <xdr:sp macro="" textlink="">
      <xdr:nvSpPr>
        <xdr:cNvPr id="590" name="楕円 589">
          <a:extLst>
            <a:ext uri="{FF2B5EF4-FFF2-40B4-BE49-F238E27FC236}">
              <a16:creationId xmlns:a16="http://schemas.microsoft.com/office/drawing/2014/main" id="{66F098B9-4116-4AC4-9D7D-3E0147526C50}"/>
            </a:ext>
          </a:extLst>
        </xdr:cNvPr>
        <xdr:cNvSpPr/>
      </xdr:nvSpPr>
      <xdr:spPr>
        <a:xfrm>
          <a:off x="20383500" y="718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34409</xdr:rowOff>
    </xdr:from>
    <xdr:to>
      <xdr:col>111</xdr:col>
      <xdr:colOff>177800</xdr:colOff>
      <xdr:row>42</xdr:row>
      <xdr:rowOff>34475</xdr:rowOff>
    </xdr:to>
    <xdr:cxnSp macro="">
      <xdr:nvCxnSpPr>
        <xdr:cNvPr id="591" name="直線コネクタ 590">
          <a:extLst>
            <a:ext uri="{FF2B5EF4-FFF2-40B4-BE49-F238E27FC236}">
              <a16:creationId xmlns:a16="http://schemas.microsoft.com/office/drawing/2014/main" id="{D3667F84-B27E-42D3-A3F4-299F4CB5E9A2}"/>
            </a:ext>
          </a:extLst>
        </xdr:cNvPr>
        <xdr:cNvCxnSpPr/>
      </xdr:nvCxnSpPr>
      <xdr:spPr>
        <a:xfrm flipV="1">
          <a:off x="20434300" y="7235309"/>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155209</xdr:rowOff>
    </xdr:from>
    <xdr:to>
      <xdr:col>102</xdr:col>
      <xdr:colOff>165100</xdr:colOff>
      <xdr:row>42</xdr:row>
      <xdr:rowOff>85359</xdr:rowOff>
    </xdr:to>
    <xdr:sp macro="" textlink="">
      <xdr:nvSpPr>
        <xdr:cNvPr id="592" name="楕円 591">
          <a:extLst>
            <a:ext uri="{FF2B5EF4-FFF2-40B4-BE49-F238E27FC236}">
              <a16:creationId xmlns:a16="http://schemas.microsoft.com/office/drawing/2014/main" id="{0FF1DDF5-E2D5-4ED1-A185-FC9BC94F67C9}"/>
            </a:ext>
          </a:extLst>
        </xdr:cNvPr>
        <xdr:cNvSpPr/>
      </xdr:nvSpPr>
      <xdr:spPr>
        <a:xfrm>
          <a:off x="19494500" y="718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34475</xdr:rowOff>
    </xdr:from>
    <xdr:to>
      <xdr:col>107</xdr:col>
      <xdr:colOff>50800</xdr:colOff>
      <xdr:row>42</xdr:row>
      <xdr:rowOff>34559</xdr:rowOff>
    </xdr:to>
    <xdr:cxnSp macro="">
      <xdr:nvCxnSpPr>
        <xdr:cNvPr id="593" name="直線コネクタ 592">
          <a:extLst>
            <a:ext uri="{FF2B5EF4-FFF2-40B4-BE49-F238E27FC236}">
              <a16:creationId xmlns:a16="http://schemas.microsoft.com/office/drawing/2014/main" id="{3F8E077B-2F6D-4445-B50E-A4B0E515F402}"/>
            </a:ext>
          </a:extLst>
        </xdr:cNvPr>
        <xdr:cNvCxnSpPr/>
      </xdr:nvCxnSpPr>
      <xdr:spPr>
        <a:xfrm flipV="1">
          <a:off x="19545300" y="7235375"/>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16446</xdr:rowOff>
    </xdr:from>
    <xdr:to>
      <xdr:col>98</xdr:col>
      <xdr:colOff>38100</xdr:colOff>
      <xdr:row>33</xdr:row>
      <xdr:rowOff>118046</xdr:rowOff>
    </xdr:to>
    <xdr:sp macro="" textlink="">
      <xdr:nvSpPr>
        <xdr:cNvPr id="594" name="楕円 593">
          <a:extLst>
            <a:ext uri="{FF2B5EF4-FFF2-40B4-BE49-F238E27FC236}">
              <a16:creationId xmlns:a16="http://schemas.microsoft.com/office/drawing/2014/main" id="{7C5C83C9-F7EB-4606-BE6A-D4468CB3BBFF}"/>
            </a:ext>
          </a:extLst>
        </xdr:cNvPr>
        <xdr:cNvSpPr/>
      </xdr:nvSpPr>
      <xdr:spPr>
        <a:xfrm>
          <a:off x="18605500" y="567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67246</xdr:rowOff>
    </xdr:from>
    <xdr:to>
      <xdr:col>102</xdr:col>
      <xdr:colOff>114300</xdr:colOff>
      <xdr:row>42</xdr:row>
      <xdr:rowOff>34559</xdr:rowOff>
    </xdr:to>
    <xdr:cxnSp macro="">
      <xdr:nvCxnSpPr>
        <xdr:cNvPr id="595" name="直線コネクタ 594">
          <a:extLst>
            <a:ext uri="{FF2B5EF4-FFF2-40B4-BE49-F238E27FC236}">
              <a16:creationId xmlns:a16="http://schemas.microsoft.com/office/drawing/2014/main" id="{3BE9F80C-C2A4-426A-82B2-AAF3299346AC}"/>
            </a:ext>
          </a:extLst>
        </xdr:cNvPr>
        <xdr:cNvCxnSpPr/>
      </xdr:nvCxnSpPr>
      <xdr:spPr>
        <a:xfrm>
          <a:off x="18656300" y="5725096"/>
          <a:ext cx="889000" cy="15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99920</xdr:rowOff>
    </xdr:from>
    <xdr:ext cx="599010" cy="259045"/>
    <xdr:sp macro="" textlink="">
      <xdr:nvSpPr>
        <xdr:cNvPr id="596" name="n_1aveValue【一般廃棄物処理施設】&#10;一人当たり有形固定資産（償却資産）額">
          <a:extLst>
            <a:ext uri="{FF2B5EF4-FFF2-40B4-BE49-F238E27FC236}">
              <a16:creationId xmlns:a16="http://schemas.microsoft.com/office/drawing/2014/main" id="{1A46BAC6-2550-4CCC-B0F7-BF2473D1B87A}"/>
            </a:ext>
          </a:extLst>
        </xdr:cNvPr>
        <xdr:cNvSpPr txBox="1"/>
      </xdr:nvSpPr>
      <xdr:spPr>
        <a:xfrm>
          <a:off x="21011095" y="6957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100589</xdr:rowOff>
    </xdr:from>
    <xdr:ext cx="599010" cy="259045"/>
    <xdr:sp macro="" textlink="">
      <xdr:nvSpPr>
        <xdr:cNvPr id="597" name="n_2aveValue【一般廃棄物処理施設】&#10;一人当たり有形固定資産（償却資産）額">
          <a:extLst>
            <a:ext uri="{FF2B5EF4-FFF2-40B4-BE49-F238E27FC236}">
              <a16:creationId xmlns:a16="http://schemas.microsoft.com/office/drawing/2014/main" id="{767C9ED4-665A-45C6-A6DA-37168914B990}"/>
            </a:ext>
          </a:extLst>
        </xdr:cNvPr>
        <xdr:cNvSpPr txBox="1"/>
      </xdr:nvSpPr>
      <xdr:spPr>
        <a:xfrm>
          <a:off x="20134795" y="6958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100861</xdr:rowOff>
    </xdr:from>
    <xdr:ext cx="599010" cy="259045"/>
    <xdr:sp macro="" textlink="">
      <xdr:nvSpPr>
        <xdr:cNvPr id="598" name="n_3aveValue【一般廃棄物処理施設】&#10;一人当たり有形固定資産（償却資産）額">
          <a:extLst>
            <a:ext uri="{FF2B5EF4-FFF2-40B4-BE49-F238E27FC236}">
              <a16:creationId xmlns:a16="http://schemas.microsoft.com/office/drawing/2014/main" id="{FDEF74B1-13B5-433D-8604-50F0A105E670}"/>
            </a:ext>
          </a:extLst>
        </xdr:cNvPr>
        <xdr:cNvSpPr txBox="1"/>
      </xdr:nvSpPr>
      <xdr:spPr>
        <a:xfrm>
          <a:off x="19245795" y="695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42</xdr:row>
      <xdr:rowOff>36913</xdr:rowOff>
    </xdr:from>
    <xdr:ext cx="690189" cy="259045"/>
    <xdr:sp macro="" textlink="">
      <xdr:nvSpPr>
        <xdr:cNvPr id="599" name="n_4aveValue【一般廃棄物処理施設】&#10;一人当たり有形固定資産（償却資産）額">
          <a:extLst>
            <a:ext uri="{FF2B5EF4-FFF2-40B4-BE49-F238E27FC236}">
              <a16:creationId xmlns:a16="http://schemas.microsoft.com/office/drawing/2014/main" id="{E8FCC623-EBA7-4A55-AB17-54C12AA3643C}"/>
            </a:ext>
          </a:extLst>
        </xdr:cNvPr>
        <xdr:cNvSpPr txBox="1"/>
      </xdr:nvSpPr>
      <xdr:spPr>
        <a:xfrm>
          <a:off x="18311205" y="72378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76336</xdr:rowOff>
    </xdr:from>
    <xdr:ext cx="534377" cy="259045"/>
    <xdr:sp macro="" textlink="">
      <xdr:nvSpPr>
        <xdr:cNvPr id="600" name="n_1mainValue【一般廃棄物処理施設】&#10;一人当たり有形固定資産（償却資産）額">
          <a:extLst>
            <a:ext uri="{FF2B5EF4-FFF2-40B4-BE49-F238E27FC236}">
              <a16:creationId xmlns:a16="http://schemas.microsoft.com/office/drawing/2014/main" id="{FF81D17E-C01A-4E5C-BF7E-EF43DCE3555B}"/>
            </a:ext>
          </a:extLst>
        </xdr:cNvPr>
        <xdr:cNvSpPr txBox="1"/>
      </xdr:nvSpPr>
      <xdr:spPr>
        <a:xfrm>
          <a:off x="21043411" y="727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76402</xdr:rowOff>
    </xdr:from>
    <xdr:ext cx="534377" cy="259045"/>
    <xdr:sp macro="" textlink="">
      <xdr:nvSpPr>
        <xdr:cNvPr id="601" name="n_2mainValue【一般廃棄物処理施設】&#10;一人当たり有形固定資産（償却資産）額">
          <a:extLst>
            <a:ext uri="{FF2B5EF4-FFF2-40B4-BE49-F238E27FC236}">
              <a16:creationId xmlns:a16="http://schemas.microsoft.com/office/drawing/2014/main" id="{DBDDEB23-65C5-47A2-A0C6-55530863D992}"/>
            </a:ext>
          </a:extLst>
        </xdr:cNvPr>
        <xdr:cNvSpPr txBox="1"/>
      </xdr:nvSpPr>
      <xdr:spPr>
        <a:xfrm>
          <a:off x="20167111" y="727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76486</xdr:rowOff>
    </xdr:from>
    <xdr:ext cx="534377" cy="259045"/>
    <xdr:sp macro="" textlink="">
      <xdr:nvSpPr>
        <xdr:cNvPr id="602" name="n_3mainValue【一般廃棄物処理施設】&#10;一人当たり有形固定資産（償却資産）額">
          <a:extLst>
            <a:ext uri="{FF2B5EF4-FFF2-40B4-BE49-F238E27FC236}">
              <a16:creationId xmlns:a16="http://schemas.microsoft.com/office/drawing/2014/main" id="{EC8D467A-ED03-472A-8909-0499044C7AB7}"/>
            </a:ext>
          </a:extLst>
        </xdr:cNvPr>
        <xdr:cNvSpPr txBox="1"/>
      </xdr:nvSpPr>
      <xdr:spPr>
        <a:xfrm>
          <a:off x="19278111" y="727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95</xdr:col>
      <xdr:colOff>181388</xdr:colOff>
      <xdr:row>31</xdr:row>
      <xdr:rowOff>134573</xdr:rowOff>
    </xdr:from>
    <xdr:ext cx="754822" cy="259045"/>
    <xdr:sp macro="" textlink="">
      <xdr:nvSpPr>
        <xdr:cNvPr id="603" name="n_4mainValue【一般廃棄物処理施設】&#10;一人当たり有形固定資産（償却資産）額">
          <a:extLst>
            <a:ext uri="{FF2B5EF4-FFF2-40B4-BE49-F238E27FC236}">
              <a16:creationId xmlns:a16="http://schemas.microsoft.com/office/drawing/2014/main" id="{D52398ED-B226-4153-B6B2-03A5B8BDF1EE}"/>
            </a:ext>
          </a:extLst>
        </xdr:cNvPr>
        <xdr:cNvSpPr txBox="1"/>
      </xdr:nvSpPr>
      <xdr:spPr>
        <a:xfrm>
          <a:off x="18278888" y="5449523"/>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02DD1ED9-DAC3-413B-8563-0202369B04E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C01B9D32-9124-4F29-A420-4DB3E865663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3B3A5DBA-0A1C-4CD5-A26F-E57B19AFBEA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44DA488E-9657-427D-962C-84BE557EAC6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1968A4C4-47CD-4F89-8279-12885E9774A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8B8EDC55-AF9D-4346-AD91-84B58333201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8975C38E-09C9-41E0-8042-7DCD7E93D18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43071637-B3EF-4DA2-B267-EE01AF915B0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54A18A6E-B11A-438C-80CB-E0D1D87AA04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645684F8-32F5-4807-A628-0EB5329FD7F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A370FCF2-E552-4E7C-96D7-CF92AA913BC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a:extLst>
            <a:ext uri="{FF2B5EF4-FFF2-40B4-BE49-F238E27FC236}">
              <a16:creationId xmlns:a16="http://schemas.microsoft.com/office/drawing/2014/main" id="{895F63C4-DF48-4529-95C6-39373AEFB2B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a:extLst>
            <a:ext uri="{FF2B5EF4-FFF2-40B4-BE49-F238E27FC236}">
              <a16:creationId xmlns:a16="http://schemas.microsoft.com/office/drawing/2014/main" id="{5EA349E3-BF7C-48B0-AFD6-334CB2394149}"/>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a:extLst>
            <a:ext uri="{FF2B5EF4-FFF2-40B4-BE49-F238E27FC236}">
              <a16:creationId xmlns:a16="http://schemas.microsoft.com/office/drawing/2014/main" id="{0A3A259E-BC61-4D46-84C7-FA2BCB60FA5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a:extLst>
            <a:ext uri="{FF2B5EF4-FFF2-40B4-BE49-F238E27FC236}">
              <a16:creationId xmlns:a16="http://schemas.microsoft.com/office/drawing/2014/main" id="{271AA043-EF62-472D-9B90-0A103400D67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a:extLst>
            <a:ext uri="{FF2B5EF4-FFF2-40B4-BE49-F238E27FC236}">
              <a16:creationId xmlns:a16="http://schemas.microsoft.com/office/drawing/2014/main" id="{02C78D72-4A12-466E-A188-FC95E5D659D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a:extLst>
            <a:ext uri="{FF2B5EF4-FFF2-40B4-BE49-F238E27FC236}">
              <a16:creationId xmlns:a16="http://schemas.microsoft.com/office/drawing/2014/main" id="{AEED8918-A6CB-4604-82B8-BF8F28C0A3D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a:extLst>
            <a:ext uri="{FF2B5EF4-FFF2-40B4-BE49-F238E27FC236}">
              <a16:creationId xmlns:a16="http://schemas.microsoft.com/office/drawing/2014/main" id="{A87DEB4C-5E17-4C65-B1B4-B635088C8A8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a:extLst>
            <a:ext uri="{FF2B5EF4-FFF2-40B4-BE49-F238E27FC236}">
              <a16:creationId xmlns:a16="http://schemas.microsoft.com/office/drawing/2014/main" id="{3AF1B85A-0F4F-478C-AC72-CB410A4A272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a:extLst>
            <a:ext uri="{FF2B5EF4-FFF2-40B4-BE49-F238E27FC236}">
              <a16:creationId xmlns:a16="http://schemas.microsoft.com/office/drawing/2014/main" id="{D9B26252-7F0B-4785-8AC7-89F958FCCA2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a:extLst>
            <a:ext uri="{FF2B5EF4-FFF2-40B4-BE49-F238E27FC236}">
              <a16:creationId xmlns:a16="http://schemas.microsoft.com/office/drawing/2014/main" id="{69F4E158-26CD-4888-A970-4146EA09AD5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a:extLst>
            <a:ext uri="{FF2B5EF4-FFF2-40B4-BE49-F238E27FC236}">
              <a16:creationId xmlns:a16="http://schemas.microsoft.com/office/drawing/2014/main" id="{3678D482-32DD-41A3-BE1E-3AA27E930E2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a:extLst>
            <a:ext uri="{FF2B5EF4-FFF2-40B4-BE49-F238E27FC236}">
              <a16:creationId xmlns:a16="http://schemas.microsoft.com/office/drawing/2014/main" id="{E827F66A-9D16-4E10-98E6-A87574284E02}"/>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278A6C7C-2EFB-4A85-849A-D98CB482662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3E546754-CA8C-4BBF-988C-78CB3DE3E10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24493</xdr:rowOff>
    </xdr:to>
    <xdr:cxnSp macro="">
      <xdr:nvCxnSpPr>
        <xdr:cNvPr id="629" name="直線コネクタ 628">
          <a:extLst>
            <a:ext uri="{FF2B5EF4-FFF2-40B4-BE49-F238E27FC236}">
              <a16:creationId xmlns:a16="http://schemas.microsoft.com/office/drawing/2014/main" id="{A3F47348-7689-4089-A543-F989F0ACA3EE}"/>
            </a:ext>
          </a:extLst>
        </xdr:cNvPr>
        <xdr:cNvCxnSpPr/>
      </xdr:nvCxnSpPr>
      <xdr:spPr>
        <a:xfrm flipV="1">
          <a:off x="16318864" y="9470572"/>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28320</xdr:rowOff>
    </xdr:from>
    <xdr:ext cx="405111" cy="259045"/>
    <xdr:sp macro="" textlink="">
      <xdr:nvSpPr>
        <xdr:cNvPr id="630" name="【保健センター・保健所】&#10;有形固定資産減価償却率最小値テキスト">
          <a:extLst>
            <a:ext uri="{FF2B5EF4-FFF2-40B4-BE49-F238E27FC236}">
              <a16:creationId xmlns:a16="http://schemas.microsoft.com/office/drawing/2014/main" id="{25E7B273-4F9F-43C6-8C74-9E86B4886080}"/>
            </a:ext>
          </a:extLst>
        </xdr:cNvPr>
        <xdr:cNvSpPr txBox="1"/>
      </xdr:nvSpPr>
      <xdr:spPr>
        <a:xfrm>
          <a:off x="16357600" y="1100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24493</xdr:rowOff>
    </xdr:from>
    <xdr:to>
      <xdr:col>86</xdr:col>
      <xdr:colOff>25400</xdr:colOff>
      <xdr:row>64</xdr:row>
      <xdr:rowOff>24493</xdr:rowOff>
    </xdr:to>
    <xdr:cxnSp macro="">
      <xdr:nvCxnSpPr>
        <xdr:cNvPr id="631" name="直線コネクタ 630">
          <a:extLst>
            <a:ext uri="{FF2B5EF4-FFF2-40B4-BE49-F238E27FC236}">
              <a16:creationId xmlns:a16="http://schemas.microsoft.com/office/drawing/2014/main" id="{4A502388-AB55-4DAD-A3B1-0C8D6A6D396F}"/>
            </a:ext>
          </a:extLst>
        </xdr:cNvPr>
        <xdr:cNvCxnSpPr/>
      </xdr:nvCxnSpPr>
      <xdr:spPr>
        <a:xfrm>
          <a:off x="16230600" y="1099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2" name="【保健センター・保健所】&#10;有形固定資産減価償却率最大値テキスト">
          <a:extLst>
            <a:ext uri="{FF2B5EF4-FFF2-40B4-BE49-F238E27FC236}">
              <a16:creationId xmlns:a16="http://schemas.microsoft.com/office/drawing/2014/main" id="{61F2B1D8-C020-44C4-BD1B-52BF677890A7}"/>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3" name="直線コネクタ 632">
          <a:extLst>
            <a:ext uri="{FF2B5EF4-FFF2-40B4-BE49-F238E27FC236}">
              <a16:creationId xmlns:a16="http://schemas.microsoft.com/office/drawing/2014/main" id="{9D1A9845-13E9-4EA9-BF21-118D10F27FA2}"/>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164754</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92029D00-A48E-4765-8FA7-24B999FD908B}"/>
            </a:ext>
          </a:extLst>
        </xdr:cNvPr>
        <xdr:cNvSpPr txBox="1"/>
      </xdr:nvSpPr>
      <xdr:spPr>
        <a:xfrm>
          <a:off x="16357600" y="1010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635" name="フローチャート: 判断 634">
          <a:extLst>
            <a:ext uri="{FF2B5EF4-FFF2-40B4-BE49-F238E27FC236}">
              <a16:creationId xmlns:a16="http://schemas.microsoft.com/office/drawing/2014/main" id="{5FA2975E-5381-40BE-A0B4-63E0CD725F8E}"/>
            </a:ext>
          </a:extLst>
        </xdr:cNvPr>
        <xdr:cNvSpPr/>
      </xdr:nvSpPr>
      <xdr:spPr>
        <a:xfrm>
          <a:off x="16268700" y="1025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636" name="フローチャート: 判断 635">
          <a:extLst>
            <a:ext uri="{FF2B5EF4-FFF2-40B4-BE49-F238E27FC236}">
              <a16:creationId xmlns:a16="http://schemas.microsoft.com/office/drawing/2014/main" id="{33C59461-BE64-481F-B862-277E8F065C64}"/>
            </a:ext>
          </a:extLst>
        </xdr:cNvPr>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70031</xdr:rowOff>
    </xdr:from>
    <xdr:to>
      <xdr:col>76</xdr:col>
      <xdr:colOff>165100</xdr:colOff>
      <xdr:row>60</xdr:row>
      <xdr:rowOff>181</xdr:rowOff>
    </xdr:to>
    <xdr:sp macro="" textlink="">
      <xdr:nvSpPr>
        <xdr:cNvPr id="637" name="フローチャート: 判断 636">
          <a:extLst>
            <a:ext uri="{FF2B5EF4-FFF2-40B4-BE49-F238E27FC236}">
              <a16:creationId xmlns:a16="http://schemas.microsoft.com/office/drawing/2014/main" id="{079FEB54-2268-43ED-94D9-5C1E13DF1C32}"/>
            </a:ext>
          </a:extLst>
        </xdr:cNvPr>
        <xdr:cNvSpPr/>
      </xdr:nvSpPr>
      <xdr:spPr>
        <a:xfrm>
          <a:off x="14541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32476</xdr:rowOff>
    </xdr:from>
    <xdr:to>
      <xdr:col>72</xdr:col>
      <xdr:colOff>38100</xdr:colOff>
      <xdr:row>59</xdr:row>
      <xdr:rowOff>134076</xdr:rowOff>
    </xdr:to>
    <xdr:sp macro="" textlink="">
      <xdr:nvSpPr>
        <xdr:cNvPr id="638" name="フローチャート: 判断 637">
          <a:extLst>
            <a:ext uri="{FF2B5EF4-FFF2-40B4-BE49-F238E27FC236}">
              <a16:creationId xmlns:a16="http://schemas.microsoft.com/office/drawing/2014/main" id="{F6B1B1B6-9896-463D-85F7-9C2A12FADF5F}"/>
            </a:ext>
          </a:extLst>
        </xdr:cNvPr>
        <xdr:cNvSpPr/>
      </xdr:nvSpPr>
      <xdr:spPr>
        <a:xfrm>
          <a:off x="13652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66766</xdr:rowOff>
    </xdr:from>
    <xdr:to>
      <xdr:col>67</xdr:col>
      <xdr:colOff>101600</xdr:colOff>
      <xdr:row>59</xdr:row>
      <xdr:rowOff>168366</xdr:rowOff>
    </xdr:to>
    <xdr:sp macro="" textlink="">
      <xdr:nvSpPr>
        <xdr:cNvPr id="639" name="フローチャート: 判断 638">
          <a:extLst>
            <a:ext uri="{FF2B5EF4-FFF2-40B4-BE49-F238E27FC236}">
              <a16:creationId xmlns:a16="http://schemas.microsoft.com/office/drawing/2014/main" id="{9E43860B-2053-43DF-9E9A-A6F152A589AB}"/>
            </a:ext>
          </a:extLst>
        </xdr:cNvPr>
        <xdr:cNvSpPr/>
      </xdr:nvSpPr>
      <xdr:spPr>
        <a:xfrm>
          <a:off x="12763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3126A238-3CB6-49BE-8A33-60780EAA3DE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259E35BC-43CB-4916-BFCB-7F7FD7B7E48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539AE39-EFEB-4333-B20B-4F3DADAC1F0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C952DBC7-B3B9-4612-A444-D2B189273F3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B1E64CA3-0ECB-48D9-BF8D-99018EFB075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71665</xdr:rowOff>
    </xdr:from>
    <xdr:to>
      <xdr:col>85</xdr:col>
      <xdr:colOff>177800</xdr:colOff>
      <xdr:row>61</xdr:row>
      <xdr:rowOff>1815</xdr:rowOff>
    </xdr:to>
    <xdr:sp macro="" textlink="">
      <xdr:nvSpPr>
        <xdr:cNvPr id="645" name="楕円 644">
          <a:extLst>
            <a:ext uri="{FF2B5EF4-FFF2-40B4-BE49-F238E27FC236}">
              <a16:creationId xmlns:a16="http://schemas.microsoft.com/office/drawing/2014/main" id="{89F66472-0AF7-446D-BF92-B71CFC77C288}"/>
            </a:ext>
          </a:extLst>
        </xdr:cNvPr>
        <xdr:cNvSpPr/>
      </xdr:nvSpPr>
      <xdr:spPr>
        <a:xfrm>
          <a:off x="162687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50092</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BCB78949-EFC0-4F48-A94E-FFEF0A4FF19E}"/>
            </a:ext>
          </a:extLst>
        </xdr:cNvPr>
        <xdr:cNvSpPr txBox="1"/>
      </xdr:nvSpPr>
      <xdr:spPr>
        <a:xfrm>
          <a:off x="16357600" y="1033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30843</xdr:rowOff>
    </xdr:from>
    <xdr:to>
      <xdr:col>81</xdr:col>
      <xdr:colOff>101600</xdr:colOff>
      <xdr:row>60</xdr:row>
      <xdr:rowOff>132443</xdr:rowOff>
    </xdr:to>
    <xdr:sp macro="" textlink="">
      <xdr:nvSpPr>
        <xdr:cNvPr id="647" name="楕円 646">
          <a:extLst>
            <a:ext uri="{FF2B5EF4-FFF2-40B4-BE49-F238E27FC236}">
              <a16:creationId xmlns:a16="http://schemas.microsoft.com/office/drawing/2014/main" id="{B74332C0-7125-4ADC-AFB3-C05371B5CB49}"/>
            </a:ext>
          </a:extLst>
        </xdr:cNvPr>
        <xdr:cNvSpPr/>
      </xdr:nvSpPr>
      <xdr:spPr>
        <a:xfrm>
          <a:off x="15430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81643</xdr:rowOff>
    </xdr:from>
    <xdr:to>
      <xdr:col>85</xdr:col>
      <xdr:colOff>127000</xdr:colOff>
      <xdr:row>60</xdr:row>
      <xdr:rowOff>122465</xdr:rowOff>
    </xdr:to>
    <xdr:cxnSp macro="">
      <xdr:nvCxnSpPr>
        <xdr:cNvPr id="648" name="直線コネクタ 647">
          <a:extLst>
            <a:ext uri="{FF2B5EF4-FFF2-40B4-BE49-F238E27FC236}">
              <a16:creationId xmlns:a16="http://schemas.microsoft.com/office/drawing/2014/main" id="{F788AB23-77C6-4C84-9271-DA1377E49034}"/>
            </a:ext>
          </a:extLst>
        </xdr:cNvPr>
        <xdr:cNvCxnSpPr/>
      </xdr:nvCxnSpPr>
      <xdr:spPr>
        <a:xfrm>
          <a:off x="15481300" y="10368643"/>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xdr:rowOff>
    </xdr:from>
    <xdr:to>
      <xdr:col>76</xdr:col>
      <xdr:colOff>165100</xdr:colOff>
      <xdr:row>60</xdr:row>
      <xdr:rowOff>103051</xdr:rowOff>
    </xdr:to>
    <xdr:sp macro="" textlink="">
      <xdr:nvSpPr>
        <xdr:cNvPr id="649" name="楕円 648">
          <a:extLst>
            <a:ext uri="{FF2B5EF4-FFF2-40B4-BE49-F238E27FC236}">
              <a16:creationId xmlns:a16="http://schemas.microsoft.com/office/drawing/2014/main" id="{01217553-11D9-41F0-9BE9-6064986348B0}"/>
            </a:ext>
          </a:extLst>
        </xdr:cNvPr>
        <xdr:cNvSpPr/>
      </xdr:nvSpPr>
      <xdr:spPr>
        <a:xfrm>
          <a:off x="14541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52251</xdr:rowOff>
    </xdr:from>
    <xdr:to>
      <xdr:col>81</xdr:col>
      <xdr:colOff>50800</xdr:colOff>
      <xdr:row>60</xdr:row>
      <xdr:rowOff>81643</xdr:rowOff>
    </xdr:to>
    <xdr:cxnSp macro="">
      <xdr:nvCxnSpPr>
        <xdr:cNvPr id="650" name="直線コネクタ 649">
          <a:extLst>
            <a:ext uri="{FF2B5EF4-FFF2-40B4-BE49-F238E27FC236}">
              <a16:creationId xmlns:a16="http://schemas.microsoft.com/office/drawing/2014/main" id="{49671B54-0BCA-450C-A86A-4F78C67C5262}"/>
            </a:ext>
          </a:extLst>
        </xdr:cNvPr>
        <xdr:cNvCxnSpPr/>
      </xdr:nvCxnSpPr>
      <xdr:spPr>
        <a:xfrm>
          <a:off x="14592300" y="103392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161472</xdr:rowOff>
    </xdr:from>
    <xdr:to>
      <xdr:col>72</xdr:col>
      <xdr:colOff>38100</xdr:colOff>
      <xdr:row>60</xdr:row>
      <xdr:rowOff>91622</xdr:rowOff>
    </xdr:to>
    <xdr:sp macro="" textlink="">
      <xdr:nvSpPr>
        <xdr:cNvPr id="651" name="楕円 650">
          <a:extLst>
            <a:ext uri="{FF2B5EF4-FFF2-40B4-BE49-F238E27FC236}">
              <a16:creationId xmlns:a16="http://schemas.microsoft.com/office/drawing/2014/main" id="{2612781C-7D0E-49E0-B7BD-F87B2F0DD1B7}"/>
            </a:ext>
          </a:extLst>
        </xdr:cNvPr>
        <xdr:cNvSpPr/>
      </xdr:nvSpPr>
      <xdr:spPr>
        <a:xfrm>
          <a:off x="136525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40822</xdr:rowOff>
    </xdr:from>
    <xdr:to>
      <xdr:col>76</xdr:col>
      <xdr:colOff>114300</xdr:colOff>
      <xdr:row>60</xdr:row>
      <xdr:rowOff>52251</xdr:rowOff>
    </xdr:to>
    <xdr:cxnSp macro="">
      <xdr:nvCxnSpPr>
        <xdr:cNvPr id="652" name="直線コネクタ 651">
          <a:extLst>
            <a:ext uri="{FF2B5EF4-FFF2-40B4-BE49-F238E27FC236}">
              <a16:creationId xmlns:a16="http://schemas.microsoft.com/office/drawing/2014/main" id="{8DC9C7F6-C557-4B8D-8D7B-CF3D7124C417}"/>
            </a:ext>
          </a:extLst>
        </xdr:cNvPr>
        <xdr:cNvCxnSpPr/>
      </xdr:nvCxnSpPr>
      <xdr:spPr>
        <a:xfrm>
          <a:off x="13703300" y="1032782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122283</xdr:rowOff>
    </xdr:from>
    <xdr:to>
      <xdr:col>67</xdr:col>
      <xdr:colOff>101600</xdr:colOff>
      <xdr:row>60</xdr:row>
      <xdr:rowOff>52433</xdr:rowOff>
    </xdr:to>
    <xdr:sp macro="" textlink="">
      <xdr:nvSpPr>
        <xdr:cNvPr id="653" name="楕円 652">
          <a:extLst>
            <a:ext uri="{FF2B5EF4-FFF2-40B4-BE49-F238E27FC236}">
              <a16:creationId xmlns:a16="http://schemas.microsoft.com/office/drawing/2014/main" id="{4730A3FA-AFCA-4383-8E2A-DB04518135F2}"/>
            </a:ext>
          </a:extLst>
        </xdr:cNvPr>
        <xdr:cNvSpPr/>
      </xdr:nvSpPr>
      <xdr:spPr>
        <a:xfrm>
          <a:off x="127635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1633</xdr:rowOff>
    </xdr:from>
    <xdr:to>
      <xdr:col>71</xdr:col>
      <xdr:colOff>177800</xdr:colOff>
      <xdr:row>60</xdr:row>
      <xdr:rowOff>40822</xdr:rowOff>
    </xdr:to>
    <xdr:cxnSp macro="">
      <xdr:nvCxnSpPr>
        <xdr:cNvPr id="654" name="直線コネクタ 653">
          <a:extLst>
            <a:ext uri="{FF2B5EF4-FFF2-40B4-BE49-F238E27FC236}">
              <a16:creationId xmlns:a16="http://schemas.microsoft.com/office/drawing/2014/main" id="{58306E98-23DD-4355-9494-2DBDB80CAC61}"/>
            </a:ext>
          </a:extLst>
        </xdr:cNvPr>
        <xdr:cNvCxnSpPr/>
      </xdr:nvCxnSpPr>
      <xdr:spPr>
        <a:xfrm>
          <a:off x="12814300" y="1028863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86921</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9C1B6B44-4323-4181-AE43-B13EFD3C5007}"/>
            </a:ext>
          </a:extLst>
        </xdr:cNvPr>
        <xdr:cNvSpPr txBox="1"/>
      </xdr:nvSpPr>
      <xdr:spPr>
        <a:xfrm>
          <a:off x="15266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16708</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71EC9D6C-877E-4A87-B8CF-3C6CBCD43BC6}"/>
            </a:ext>
          </a:extLst>
        </xdr:cNvPr>
        <xdr:cNvSpPr txBox="1"/>
      </xdr:nvSpPr>
      <xdr:spPr>
        <a:xfrm>
          <a:off x="14389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150603</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23CC1F35-65E5-4540-A666-F778F65DF094}"/>
            </a:ext>
          </a:extLst>
        </xdr:cNvPr>
        <xdr:cNvSpPr txBox="1"/>
      </xdr:nvSpPr>
      <xdr:spPr>
        <a:xfrm>
          <a:off x="13500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13443</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C328AC00-7ACD-459C-A2CE-34BC3A0DE8A4}"/>
            </a:ext>
          </a:extLst>
        </xdr:cNvPr>
        <xdr:cNvSpPr txBox="1"/>
      </xdr:nvSpPr>
      <xdr:spPr>
        <a:xfrm>
          <a:off x="12611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123570</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A75E8166-A20E-46B5-8B5D-ECB0580A9A3A}"/>
            </a:ext>
          </a:extLst>
        </xdr:cNvPr>
        <xdr:cNvSpPr txBox="1"/>
      </xdr:nvSpPr>
      <xdr:spPr>
        <a:xfrm>
          <a:off x="15266044"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E3849872-7489-40CD-A7A2-8CF5EAD8108C}"/>
            </a:ext>
          </a:extLst>
        </xdr:cNvPr>
        <xdr:cNvSpPr txBox="1"/>
      </xdr:nvSpPr>
      <xdr:spPr>
        <a:xfrm>
          <a:off x="14389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82749</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97277808-4B84-4FC8-86E2-21032F3A6DD2}"/>
            </a:ext>
          </a:extLst>
        </xdr:cNvPr>
        <xdr:cNvSpPr txBox="1"/>
      </xdr:nvSpPr>
      <xdr:spPr>
        <a:xfrm>
          <a:off x="13500744" y="1036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43560</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0F2751C0-9CCD-4077-8586-86545165FA14}"/>
            </a:ext>
          </a:extLst>
        </xdr:cNvPr>
        <xdr:cNvSpPr txBox="1"/>
      </xdr:nvSpPr>
      <xdr:spPr>
        <a:xfrm>
          <a:off x="12611744" y="1033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F42DE0FD-384F-450A-BE0B-E77BF9B3E71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01B8000A-DDA9-441E-B5ED-5B2FC5FFEA5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0740DDBE-A816-4765-8A09-34598E19466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3F73BD59-3683-4917-A0B9-8E472C37942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D4E0EF19-9C21-485D-865C-98E2A7CBDB4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24BA9C49-F852-4D97-937C-3497E3C3CEB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1C247697-4EC5-462E-A9E7-32F3306736C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3CE87BA6-CE4A-40CE-921A-82675F37979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C4288DBE-5BFB-45A2-B51A-EB81341837C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81724A23-355C-42B6-B090-419B22FDF67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id="{E9999538-0437-4F72-8325-D8D6DA0D705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a:extLst>
            <a:ext uri="{FF2B5EF4-FFF2-40B4-BE49-F238E27FC236}">
              <a16:creationId xmlns:a16="http://schemas.microsoft.com/office/drawing/2014/main" id="{1CB33283-4C37-44E9-BA35-3078C0E8189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id="{51907E54-4076-4927-934E-7AF753F883D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a:extLst>
            <a:ext uri="{FF2B5EF4-FFF2-40B4-BE49-F238E27FC236}">
              <a16:creationId xmlns:a16="http://schemas.microsoft.com/office/drawing/2014/main" id="{60086E55-1D63-48F7-81A0-24C6DC2618D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id="{F957EABA-6B6F-445F-9EC6-691868B1C1E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a:extLst>
            <a:ext uri="{FF2B5EF4-FFF2-40B4-BE49-F238E27FC236}">
              <a16:creationId xmlns:a16="http://schemas.microsoft.com/office/drawing/2014/main" id="{26DF8FFA-C129-423C-A4B3-BF339E95C3E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id="{3ECE1434-67E2-4AD7-B54E-8398F76AE74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a:extLst>
            <a:ext uri="{FF2B5EF4-FFF2-40B4-BE49-F238E27FC236}">
              <a16:creationId xmlns:a16="http://schemas.microsoft.com/office/drawing/2014/main" id="{60AB879E-6FFD-470D-B21B-2BA15755194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id="{548232D3-FA55-4E25-BF2D-8AB84BC1B6C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a:extLst>
            <a:ext uri="{FF2B5EF4-FFF2-40B4-BE49-F238E27FC236}">
              <a16:creationId xmlns:a16="http://schemas.microsoft.com/office/drawing/2014/main" id="{E094F2F9-B655-480B-8E95-56DD8927C3D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7FA73582-024F-4CB2-BDC8-7F4B2C11F65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0846969B-6BE0-4C63-8D6B-076F7FFBCBB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保健センター・保健所】&#10;一人当たり面積グラフ枠">
          <a:extLst>
            <a:ext uri="{FF2B5EF4-FFF2-40B4-BE49-F238E27FC236}">
              <a16:creationId xmlns:a16="http://schemas.microsoft.com/office/drawing/2014/main" id="{CA653C21-C0F8-4EF7-ABA6-9694C11712B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16510</xdr:rowOff>
    </xdr:to>
    <xdr:cxnSp macro="">
      <xdr:nvCxnSpPr>
        <xdr:cNvPr id="686" name="直線コネクタ 685">
          <a:extLst>
            <a:ext uri="{FF2B5EF4-FFF2-40B4-BE49-F238E27FC236}">
              <a16:creationId xmlns:a16="http://schemas.microsoft.com/office/drawing/2014/main" id="{F5FA13CE-C35C-4440-95E9-7605A5F2F726}"/>
            </a:ext>
          </a:extLst>
        </xdr:cNvPr>
        <xdr:cNvCxnSpPr/>
      </xdr:nvCxnSpPr>
      <xdr:spPr>
        <a:xfrm flipV="1">
          <a:off x="22160864" y="9627870"/>
          <a:ext cx="0" cy="136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687" name="【保健センター・保健所】&#10;一人当たり面積最小値テキスト">
          <a:extLst>
            <a:ext uri="{FF2B5EF4-FFF2-40B4-BE49-F238E27FC236}">
              <a16:creationId xmlns:a16="http://schemas.microsoft.com/office/drawing/2014/main" id="{9A0A1082-DE62-4208-AD4A-33A0DDA8DFD9}"/>
            </a:ext>
          </a:extLst>
        </xdr:cNvPr>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688" name="直線コネクタ 687">
          <a:extLst>
            <a:ext uri="{FF2B5EF4-FFF2-40B4-BE49-F238E27FC236}">
              <a16:creationId xmlns:a16="http://schemas.microsoft.com/office/drawing/2014/main" id="{FD194335-02F9-40EB-AA8A-4B2712648549}"/>
            </a:ext>
          </a:extLst>
        </xdr:cNvPr>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689" name="【保健センター・保健所】&#10;一人当たり面積最大値テキスト">
          <a:extLst>
            <a:ext uri="{FF2B5EF4-FFF2-40B4-BE49-F238E27FC236}">
              <a16:creationId xmlns:a16="http://schemas.microsoft.com/office/drawing/2014/main" id="{959C280A-0AF2-4B66-AE2D-32ACF8E0A3EE}"/>
            </a:ext>
          </a:extLst>
        </xdr:cNvPr>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690" name="直線コネクタ 689">
          <a:extLst>
            <a:ext uri="{FF2B5EF4-FFF2-40B4-BE49-F238E27FC236}">
              <a16:creationId xmlns:a16="http://schemas.microsoft.com/office/drawing/2014/main" id="{8DA91963-4969-4A2E-813C-3FA75CE6DC54}"/>
            </a:ext>
          </a:extLst>
        </xdr:cNvPr>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5097</xdr:rowOff>
    </xdr:from>
    <xdr:ext cx="469744" cy="259045"/>
    <xdr:sp macro="" textlink="">
      <xdr:nvSpPr>
        <xdr:cNvPr id="691" name="【保健センター・保健所】&#10;一人当たり面積平均値テキスト">
          <a:extLst>
            <a:ext uri="{FF2B5EF4-FFF2-40B4-BE49-F238E27FC236}">
              <a16:creationId xmlns:a16="http://schemas.microsoft.com/office/drawing/2014/main" id="{B5313FB3-CBE9-474F-A463-B11330D2C9D6}"/>
            </a:ext>
          </a:extLst>
        </xdr:cNvPr>
        <xdr:cNvSpPr txBox="1"/>
      </xdr:nvSpPr>
      <xdr:spPr>
        <a:xfrm>
          <a:off x="22199600" y="1063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692" name="フローチャート: 判断 691">
          <a:extLst>
            <a:ext uri="{FF2B5EF4-FFF2-40B4-BE49-F238E27FC236}">
              <a16:creationId xmlns:a16="http://schemas.microsoft.com/office/drawing/2014/main" id="{042E6EF7-EFE3-4631-BDEA-219ADE01270F}"/>
            </a:ext>
          </a:extLst>
        </xdr:cNvPr>
        <xdr:cNvSpPr/>
      </xdr:nvSpPr>
      <xdr:spPr>
        <a:xfrm>
          <a:off x="22110700" y="107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142240</xdr:rowOff>
    </xdr:from>
    <xdr:to>
      <xdr:col>112</xdr:col>
      <xdr:colOff>38100</xdr:colOff>
      <xdr:row>63</xdr:row>
      <xdr:rowOff>72390</xdr:rowOff>
    </xdr:to>
    <xdr:sp macro="" textlink="">
      <xdr:nvSpPr>
        <xdr:cNvPr id="693" name="フローチャート: 判断 692">
          <a:extLst>
            <a:ext uri="{FF2B5EF4-FFF2-40B4-BE49-F238E27FC236}">
              <a16:creationId xmlns:a16="http://schemas.microsoft.com/office/drawing/2014/main" id="{7180035F-F72E-4947-B2F6-F5FEA5DFAF6E}"/>
            </a:ext>
          </a:extLst>
        </xdr:cNvPr>
        <xdr:cNvSpPr/>
      </xdr:nvSpPr>
      <xdr:spPr>
        <a:xfrm>
          <a:off x="21272500" y="107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694" name="フローチャート: 判断 693">
          <a:extLst>
            <a:ext uri="{FF2B5EF4-FFF2-40B4-BE49-F238E27FC236}">
              <a16:creationId xmlns:a16="http://schemas.microsoft.com/office/drawing/2014/main" id="{F425138D-20FB-4E40-B3F8-3630CBAF13C4}"/>
            </a:ext>
          </a:extLst>
        </xdr:cNvPr>
        <xdr:cNvSpPr/>
      </xdr:nvSpPr>
      <xdr:spPr>
        <a:xfrm>
          <a:off x="20383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125730</xdr:rowOff>
    </xdr:from>
    <xdr:to>
      <xdr:col>102</xdr:col>
      <xdr:colOff>165100</xdr:colOff>
      <xdr:row>63</xdr:row>
      <xdr:rowOff>55880</xdr:rowOff>
    </xdr:to>
    <xdr:sp macro="" textlink="">
      <xdr:nvSpPr>
        <xdr:cNvPr id="695" name="フローチャート: 判断 694">
          <a:extLst>
            <a:ext uri="{FF2B5EF4-FFF2-40B4-BE49-F238E27FC236}">
              <a16:creationId xmlns:a16="http://schemas.microsoft.com/office/drawing/2014/main" id="{F1EAE203-F340-4DE0-8A23-A043E341BDFA}"/>
            </a:ext>
          </a:extLst>
        </xdr:cNvPr>
        <xdr:cNvSpPr/>
      </xdr:nvSpPr>
      <xdr:spPr>
        <a:xfrm>
          <a:off x="19494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5080</xdr:rowOff>
    </xdr:from>
    <xdr:to>
      <xdr:col>98</xdr:col>
      <xdr:colOff>38100</xdr:colOff>
      <xdr:row>63</xdr:row>
      <xdr:rowOff>106680</xdr:rowOff>
    </xdr:to>
    <xdr:sp macro="" textlink="">
      <xdr:nvSpPr>
        <xdr:cNvPr id="696" name="フローチャート: 判断 695">
          <a:extLst>
            <a:ext uri="{FF2B5EF4-FFF2-40B4-BE49-F238E27FC236}">
              <a16:creationId xmlns:a16="http://schemas.microsoft.com/office/drawing/2014/main" id="{F68C97A4-AF0F-4E52-A908-DA1B27FBA9E6}"/>
            </a:ext>
          </a:extLst>
        </xdr:cNvPr>
        <xdr:cNvSpPr/>
      </xdr:nvSpPr>
      <xdr:spPr>
        <a:xfrm>
          <a:off x="18605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12ACCE49-610C-4976-BEEB-1B467EFE0FC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D310CF13-F7E0-4027-B0A3-41EA28E3EF3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43F5EEDF-413D-4492-A61B-D23649CEA32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915C7E6D-B179-4429-AFE7-022B7760815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843E91B4-43B5-4DE9-94A3-909A6978F4B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702" name="楕円 701">
          <a:extLst>
            <a:ext uri="{FF2B5EF4-FFF2-40B4-BE49-F238E27FC236}">
              <a16:creationId xmlns:a16="http://schemas.microsoft.com/office/drawing/2014/main" id="{0933CD20-BFA6-4F36-B266-243100F5BB3F}"/>
            </a:ext>
          </a:extLst>
        </xdr:cNvPr>
        <xdr:cNvSpPr/>
      </xdr:nvSpPr>
      <xdr:spPr>
        <a:xfrm>
          <a:off x="22110700" y="1078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132097</xdr:rowOff>
    </xdr:from>
    <xdr:ext cx="469744" cy="259045"/>
    <xdr:sp macro="" textlink="">
      <xdr:nvSpPr>
        <xdr:cNvPr id="703" name="【保健センター・保健所】&#10;一人当たり面積該当値テキスト">
          <a:extLst>
            <a:ext uri="{FF2B5EF4-FFF2-40B4-BE49-F238E27FC236}">
              <a16:creationId xmlns:a16="http://schemas.microsoft.com/office/drawing/2014/main" id="{C5C53B62-3DB0-4DDD-9219-1CC8EED84205}"/>
            </a:ext>
          </a:extLst>
        </xdr:cNvPr>
        <xdr:cNvSpPr txBox="1"/>
      </xdr:nvSpPr>
      <xdr:spPr>
        <a:xfrm>
          <a:off x="22199600" y="1076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157480</xdr:rowOff>
    </xdr:from>
    <xdr:to>
      <xdr:col>112</xdr:col>
      <xdr:colOff>38100</xdr:colOff>
      <xdr:row>63</xdr:row>
      <xdr:rowOff>87630</xdr:rowOff>
    </xdr:to>
    <xdr:sp macro="" textlink="">
      <xdr:nvSpPr>
        <xdr:cNvPr id="704" name="楕円 703">
          <a:extLst>
            <a:ext uri="{FF2B5EF4-FFF2-40B4-BE49-F238E27FC236}">
              <a16:creationId xmlns:a16="http://schemas.microsoft.com/office/drawing/2014/main" id="{E2610FA5-227E-4E79-9CFF-E7A1E0862020}"/>
            </a:ext>
          </a:extLst>
        </xdr:cNvPr>
        <xdr:cNvSpPr/>
      </xdr:nvSpPr>
      <xdr:spPr>
        <a:xfrm>
          <a:off x="21272500" y="107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33020</xdr:rowOff>
    </xdr:from>
    <xdr:to>
      <xdr:col>116</xdr:col>
      <xdr:colOff>63500</xdr:colOff>
      <xdr:row>63</xdr:row>
      <xdr:rowOff>36830</xdr:rowOff>
    </xdr:to>
    <xdr:cxnSp macro="">
      <xdr:nvCxnSpPr>
        <xdr:cNvPr id="705" name="直線コネクタ 704">
          <a:extLst>
            <a:ext uri="{FF2B5EF4-FFF2-40B4-BE49-F238E27FC236}">
              <a16:creationId xmlns:a16="http://schemas.microsoft.com/office/drawing/2014/main" id="{EA99F5F9-9241-4D0A-8A97-A3FCB1AE38C9}"/>
            </a:ext>
          </a:extLst>
        </xdr:cNvPr>
        <xdr:cNvCxnSpPr/>
      </xdr:nvCxnSpPr>
      <xdr:spPr>
        <a:xfrm flipV="1">
          <a:off x="21323300" y="108343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160020</xdr:rowOff>
    </xdr:from>
    <xdr:to>
      <xdr:col>107</xdr:col>
      <xdr:colOff>101600</xdr:colOff>
      <xdr:row>63</xdr:row>
      <xdr:rowOff>90170</xdr:rowOff>
    </xdr:to>
    <xdr:sp macro="" textlink="">
      <xdr:nvSpPr>
        <xdr:cNvPr id="706" name="楕円 705">
          <a:extLst>
            <a:ext uri="{FF2B5EF4-FFF2-40B4-BE49-F238E27FC236}">
              <a16:creationId xmlns:a16="http://schemas.microsoft.com/office/drawing/2014/main" id="{28AED198-ACA9-4EEF-B139-0C51F27CA785}"/>
            </a:ext>
          </a:extLst>
        </xdr:cNvPr>
        <xdr:cNvSpPr/>
      </xdr:nvSpPr>
      <xdr:spPr>
        <a:xfrm>
          <a:off x="20383500" y="107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36830</xdr:rowOff>
    </xdr:from>
    <xdr:to>
      <xdr:col>111</xdr:col>
      <xdr:colOff>177800</xdr:colOff>
      <xdr:row>63</xdr:row>
      <xdr:rowOff>39370</xdr:rowOff>
    </xdr:to>
    <xdr:cxnSp macro="">
      <xdr:nvCxnSpPr>
        <xdr:cNvPr id="707" name="直線コネクタ 706">
          <a:extLst>
            <a:ext uri="{FF2B5EF4-FFF2-40B4-BE49-F238E27FC236}">
              <a16:creationId xmlns:a16="http://schemas.microsoft.com/office/drawing/2014/main" id="{24309A31-C7BE-44FD-A589-D41E41F495F2}"/>
            </a:ext>
          </a:extLst>
        </xdr:cNvPr>
        <xdr:cNvCxnSpPr/>
      </xdr:nvCxnSpPr>
      <xdr:spPr>
        <a:xfrm flipV="1">
          <a:off x="20434300" y="108381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165100</xdr:rowOff>
    </xdr:from>
    <xdr:to>
      <xdr:col>102</xdr:col>
      <xdr:colOff>165100</xdr:colOff>
      <xdr:row>63</xdr:row>
      <xdr:rowOff>95250</xdr:rowOff>
    </xdr:to>
    <xdr:sp macro="" textlink="">
      <xdr:nvSpPr>
        <xdr:cNvPr id="708" name="楕円 707">
          <a:extLst>
            <a:ext uri="{FF2B5EF4-FFF2-40B4-BE49-F238E27FC236}">
              <a16:creationId xmlns:a16="http://schemas.microsoft.com/office/drawing/2014/main" id="{57504C65-8996-4A3E-8D21-22191E5E1EF6}"/>
            </a:ext>
          </a:extLst>
        </xdr:cNvPr>
        <xdr:cNvSpPr/>
      </xdr:nvSpPr>
      <xdr:spPr>
        <a:xfrm>
          <a:off x="19494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39370</xdr:rowOff>
    </xdr:from>
    <xdr:to>
      <xdr:col>107</xdr:col>
      <xdr:colOff>50800</xdr:colOff>
      <xdr:row>63</xdr:row>
      <xdr:rowOff>44450</xdr:rowOff>
    </xdr:to>
    <xdr:cxnSp macro="">
      <xdr:nvCxnSpPr>
        <xdr:cNvPr id="709" name="直線コネクタ 708">
          <a:extLst>
            <a:ext uri="{FF2B5EF4-FFF2-40B4-BE49-F238E27FC236}">
              <a16:creationId xmlns:a16="http://schemas.microsoft.com/office/drawing/2014/main" id="{083E7C06-EDFB-44E8-BB70-EB3A319CABDF}"/>
            </a:ext>
          </a:extLst>
        </xdr:cNvPr>
        <xdr:cNvCxnSpPr/>
      </xdr:nvCxnSpPr>
      <xdr:spPr>
        <a:xfrm flipV="1">
          <a:off x="19545300" y="108407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166370</xdr:rowOff>
    </xdr:from>
    <xdr:to>
      <xdr:col>98</xdr:col>
      <xdr:colOff>38100</xdr:colOff>
      <xdr:row>63</xdr:row>
      <xdr:rowOff>96520</xdr:rowOff>
    </xdr:to>
    <xdr:sp macro="" textlink="">
      <xdr:nvSpPr>
        <xdr:cNvPr id="710" name="楕円 709">
          <a:extLst>
            <a:ext uri="{FF2B5EF4-FFF2-40B4-BE49-F238E27FC236}">
              <a16:creationId xmlns:a16="http://schemas.microsoft.com/office/drawing/2014/main" id="{141EFD38-1B01-4510-BF44-01546D8E9772}"/>
            </a:ext>
          </a:extLst>
        </xdr:cNvPr>
        <xdr:cNvSpPr/>
      </xdr:nvSpPr>
      <xdr:spPr>
        <a:xfrm>
          <a:off x="18605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44450</xdr:rowOff>
    </xdr:from>
    <xdr:to>
      <xdr:col>102</xdr:col>
      <xdr:colOff>114300</xdr:colOff>
      <xdr:row>63</xdr:row>
      <xdr:rowOff>45720</xdr:rowOff>
    </xdr:to>
    <xdr:cxnSp macro="">
      <xdr:nvCxnSpPr>
        <xdr:cNvPr id="711" name="直線コネクタ 710">
          <a:extLst>
            <a:ext uri="{FF2B5EF4-FFF2-40B4-BE49-F238E27FC236}">
              <a16:creationId xmlns:a16="http://schemas.microsoft.com/office/drawing/2014/main" id="{2432220E-E036-403E-8E29-539294BE7E58}"/>
            </a:ext>
          </a:extLst>
        </xdr:cNvPr>
        <xdr:cNvCxnSpPr/>
      </xdr:nvCxnSpPr>
      <xdr:spPr>
        <a:xfrm flipV="1">
          <a:off x="18656300" y="108458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88917</xdr:rowOff>
    </xdr:from>
    <xdr:ext cx="469744" cy="259045"/>
    <xdr:sp macro="" textlink="">
      <xdr:nvSpPr>
        <xdr:cNvPr id="712" name="n_1aveValue【保健センター・保健所】&#10;一人当たり面積">
          <a:extLst>
            <a:ext uri="{FF2B5EF4-FFF2-40B4-BE49-F238E27FC236}">
              <a16:creationId xmlns:a16="http://schemas.microsoft.com/office/drawing/2014/main" id="{DCE0900E-9417-4426-89C0-1AF7E43D4E97}"/>
            </a:ext>
          </a:extLst>
        </xdr:cNvPr>
        <xdr:cNvSpPr txBox="1"/>
      </xdr:nvSpPr>
      <xdr:spPr>
        <a:xfrm>
          <a:off x="21075727" y="1054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71137</xdr:rowOff>
    </xdr:from>
    <xdr:ext cx="469744" cy="259045"/>
    <xdr:sp macro="" textlink="">
      <xdr:nvSpPr>
        <xdr:cNvPr id="713" name="n_2aveValue【保健センター・保健所】&#10;一人当たり面積">
          <a:extLst>
            <a:ext uri="{FF2B5EF4-FFF2-40B4-BE49-F238E27FC236}">
              <a16:creationId xmlns:a16="http://schemas.microsoft.com/office/drawing/2014/main" id="{DA4D5AA3-162F-4482-95B1-A384E8D40072}"/>
            </a:ext>
          </a:extLst>
        </xdr:cNvPr>
        <xdr:cNvSpPr txBox="1"/>
      </xdr:nvSpPr>
      <xdr:spPr>
        <a:xfrm>
          <a:off x="20199427" y="1052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72407</xdr:rowOff>
    </xdr:from>
    <xdr:ext cx="469744" cy="259045"/>
    <xdr:sp macro="" textlink="">
      <xdr:nvSpPr>
        <xdr:cNvPr id="714" name="n_3aveValue【保健センター・保健所】&#10;一人当たり面積">
          <a:extLst>
            <a:ext uri="{FF2B5EF4-FFF2-40B4-BE49-F238E27FC236}">
              <a16:creationId xmlns:a16="http://schemas.microsoft.com/office/drawing/2014/main" id="{B6FA6D5E-8935-47E4-8ECB-60D8405CE15B}"/>
            </a:ext>
          </a:extLst>
        </xdr:cNvPr>
        <xdr:cNvSpPr txBox="1"/>
      </xdr:nvSpPr>
      <xdr:spPr>
        <a:xfrm>
          <a:off x="19310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97807</xdr:rowOff>
    </xdr:from>
    <xdr:ext cx="469744" cy="259045"/>
    <xdr:sp macro="" textlink="">
      <xdr:nvSpPr>
        <xdr:cNvPr id="715" name="n_4aveValue【保健センター・保健所】&#10;一人当たり面積">
          <a:extLst>
            <a:ext uri="{FF2B5EF4-FFF2-40B4-BE49-F238E27FC236}">
              <a16:creationId xmlns:a16="http://schemas.microsoft.com/office/drawing/2014/main" id="{930D1067-8646-4317-B2E6-216A2AB8240F}"/>
            </a:ext>
          </a:extLst>
        </xdr:cNvPr>
        <xdr:cNvSpPr txBox="1"/>
      </xdr:nvSpPr>
      <xdr:spPr>
        <a:xfrm>
          <a:off x="18421427" y="1089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78757</xdr:rowOff>
    </xdr:from>
    <xdr:ext cx="469744" cy="259045"/>
    <xdr:sp macro="" textlink="">
      <xdr:nvSpPr>
        <xdr:cNvPr id="716" name="n_1mainValue【保健センター・保健所】&#10;一人当たり面積">
          <a:extLst>
            <a:ext uri="{FF2B5EF4-FFF2-40B4-BE49-F238E27FC236}">
              <a16:creationId xmlns:a16="http://schemas.microsoft.com/office/drawing/2014/main" id="{11D1DC71-D470-4BEC-B0EF-FDDC83DB3B86}"/>
            </a:ext>
          </a:extLst>
        </xdr:cNvPr>
        <xdr:cNvSpPr txBox="1"/>
      </xdr:nvSpPr>
      <xdr:spPr>
        <a:xfrm>
          <a:off x="21075727" y="1088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81297</xdr:rowOff>
    </xdr:from>
    <xdr:ext cx="469744" cy="259045"/>
    <xdr:sp macro="" textlink="">
      <xdr:nvSpPr>
        <xdr:cNvPr id="717" name="n_2mainValue【保健センター・保健所】&#10;一人当たり面積">
          <a:extLst>
            <a:ext uri="{FF2B5EF4-FFF2-40B4-BE49-F238E27FC236}">
              <a16:creationId xmlns:a16="http://schemas.microsoft.com/office/drawing/2014/main" id="{3FA90C75-7EF0-474F-B872-F4BD2B477BB5}"/>
            </a:ext>
          </a:extLst>
        </xdr:cNvPr>
        <xdr:cNvSpPr txBox="1"/>
      </xdr:nvSpPr>
      <xdr:spPr>
        <a:xfrm>
          <a:off x="20199427" y="1088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86377</xdr:rowOff>
    </xdr:from>
    <xdr:ext cx="469744" cy="259045"/>
    <xdr:sp macro="" textlink="">
      <xdr:nvSpPr>
        <xdr:cNvPr id="718" name="n_3mainValue【保健センター・保健所】&#10;一人当たり面積">
          <a:extLst>
            <a:ext uri="{FF2B5EF4-FFF2-40B4-BE49-F238E27FC236}">
              <a16:creationId xmlns:a16="http://schemas.microsoft.com/office/drawing/2014/main" id="{20A95100-2AE5-495A-9AFB-65DB87375A26}"/>
            </a:ext>
          </a:extLst>
        </xdr:cNvPr>
        <xdr:cNvSpPr txBox="1"/>
      </xdr:nvSpPr>
      <xdr:spPr>
        <a:xfrm>
          <a:off x="19310427"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113047</xdr:rowOff>
    </xdr:from>
    <xdr:ext cx="469744" cy="259045"/>
    <xdr:sp macro="" textlink="">
      <xdr:nvSpPr>
        <xdr:cNvPr id="719" name="n_4mainValue【保健センター・保健所】&#10;一人当たり面積">
          <a:extLst>
            <a:ext uri="{FF2B5EF4-FFF2-40B4-BE49-F238E27FC236}">
              <a16:creationId xmlns:a16="http://schemas.microsoft.com/office/drawing/2014/main" id="{013A62E2-3E5B-456D-A573-92BA68D987CF}"/>
            </a:ext>
          </a:extLst>
        </xdr:cNvPr>
        <xdr:cNvSpPr txBox="1"/>
      </xdr:nvSpPr>
      <xdr:spPr>
        <a:xfrm>
          <a:off x="184214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6009614B-56F7-48E4-9F46-1E2C2571BCE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E663ADDF-5FFF-4756-93C7-20F942D7251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A24F8BA0-3EC5-48C7-B925-6E489A397C9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8F3925EF-3A7F-476A-BFB4-FF86D449580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027DF938-CEE1-4E91-825A-78F7C417FA9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F4D092B7-8057-4172-83EF-C1CBFAD45B3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52FAA8A3-CD69-4133-B102-A3188105612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A742BB93-A1AB-4D63-8D80-844F8A3118D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CE118DAE-56E2-4C76-BDC7-9ACE89F6FB8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2C7BF030-490E-447C-B7AF-48680A679D7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BFC5035D-8894-441D-A336-ED37690A420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a:extLst>
            <a:ext uri="{FF2B5EF4-FFF2-40B4-BE49-F238E27FC236}">
              <a16:creationId xmlns:a16="http://schemas.microsoft.com/office/drawing/2014/main" id="{8456E121-7B46-4435-AF4F-8A79C23768D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a:extLst>
            <a:ext uri="{FF2B5EF4-FFF2-40B4-BE49-F238E27FC236}">
              <a16:creationId xmlns:a16="http://schemas.microsoft.com/office/drawing/2014/main" id="{1E5C8BB1-001F-46B9-B31A-A530C870A443}"/>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a:extLst>
            <a:ext uri="{FF2B5EF4-FFF2-40B4-BE49-F238E27FC236}">
              <a16:creationId xmlns:a16="http://schemas.microsoft.com/office/drawing/2014/main" id="{B7C69F36-D593-4531-B421-D72B3878EE1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a:extLst>
            <a:ext uri="{FF2B5EF4-FFF2-40B4-BE49-F238E27FC236}">
              <a16:creationId xmlns:a16="http://schemas.microsoft.com/office/drawing/2014/main" id="{2C2A9BC7-8259-443C-80D9-7F38E17DF6D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a:extLst>
            <a:ext uri="{FF2B5EF4-FFF2-40B4-BE49-F238E27FC236}">
              <a16:creationId xmlns:a16="http://schemas.microsoft.com/office/drawing/2014/main" id="{5E3DC36B-9A95-461D-945A-7396F839E50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a:extLst>
            <a:ext uri="{FF2B5EF4-FFF2-40B4-BE49-F238E27FC236}">
              <a16:creationId xmlns:a16="http://schemas.microsoft.com/office/drawing/2014/main" id="{F20587CE-B55A-4649-AC2E-E1DFF609561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a:extLst>
            <a:ext uri="{FF2B5EF4-FFF2-40B4-BE49-F238E27FC236}">
              <a16:creationId xmlns:a16="http://schemas.microsoft.com/office/drawing/2014/main" id="{0334648A-7BA3-4FB9-8EB5-AFBEC9673F4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a:extLst>
            <a:ext uri="{FF2B5EF4-FFF2-40B4-BE49-F238E27FC236}">
              <a16:creationId xmlns:a16="http://schemas.microsoft.com/office/drawing/2014/main" id="{88B685C4-70B9-40A4-9D39-A4D8DB10854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a:extLst>
            <a:ext uri="{FF2B5EF4-FFF2-40B4-BE49-F238E27FC236}">
              <a16:creationId xmlns:a16="http://schemas.microsoft.com/office/drawing/2014/main" id="{763DECAF-11FC-45F1-B1EC-04D91F6E9DB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a:extLst>
            <a:ext uri="{FF2B5EF4-FFF2-40B4-BE49-F238E27FC236}">
              <a16:creationId xmlns:a16="http://schemas.microsoft.com/office/drawing/2014/main" id="{92804CDD-C4FB-48AC-BFC6-C35B5929A5E7}"/>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073206F4-1B7B-4108-98FE-EA2125FC744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a:extLst>
            <a:ext uri="{FF2B5EF4-FFF2-40B4-BE49-F238E27FC236}">
              <a16:creationId xmlns:a16="http://schemas.microsoft.com/office/drawing/2014/main" id="{D3BE42A5-0871-42BB-963B-123F7E87B118}"/>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a:extLst>
            <a:ext uri="{FF2B5EF4-FFF2-40B4-BE49-F238E27FC236}">
              <a16:creationId xmlns:a16="http://schemas.microsoft.com/office/drawing/2014/main" id="{DE6293AC-003A-42C5-A251-F452C68D628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744" name="直線コネクタ 743">
          <a:extLst>
            <a:ext uri="{FF2B5EF4-FFF2-40B4-BE49-F238E27FC236}">
              <a16:creationId xmlns:a16="http://schemas.microsoft.com/office/drawing/2014/main" id="{FA45230F-ADBA-4284-82B2-34182B61F81C}"/>
            </a:ext>
          </a:extLst>
        </xdr:cNvPr>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745" name="【消防施設】&#10;有形固定資産減価償却率最小値テキスト">
          <a:extLst>
            <a:ext uri="{FF2B5EF4-FFF2-40B4-BE49-F238E27FC236}">
              <a16:creationId xmlns:a16="http://schemas.microsoft.com/office/drawing/2014/main" id="{837F68AF-8E73-4FB4-88A5-C5E6995D1306}"/>
            </a:ext>
          </a:extLst>
        </xdr:cNvPr>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746" name="直線コネクタ 745">
          <a:extLst>
            <a:ext uri="{FF2B5EF4-FFF2-40B4-BE49-F238E27FC236}">
              <a16:creationId xmlns:a16="http://schemas.microsoft.com/office/drawing/2014/main" id="{6C627FE9-E0E9-4D19-A096-0C2B6EE1DE80}"/>
            </a:ext>
          </a:extLst>
        </xdr:cNvPr>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747" name="【消防施設】&#10;有形固定資産減価償却率最大値テキスト">
          <a:extLst>
            <a:ext uri="{FF2B5EF4-FFF2-40B4-BE49-F238E27FC236}">
              <a16:creationId xmlns:a16="http://schemas.microsoft.com/office/drawing/2014/main" id="{B3053312-8992-44A4-9E19-EF80B9382908}"/>
            </a:ext>
          </a:extLst>
        </xdr:cNvPr>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748" name="直線コネクタ 747">
          <a:extLst>
            <a:ext uri="{FF2B5EF4-FFF2-40B4-BE49-F238E27FC236}">
              <a16:creationId xmlns:a16="http://schemas.microsoft.com/office/drawing/2014/main" id="{2146B6AC-5699-4379-9219-E387341FC3E0}"/>
            </a:ext>
          </a:extLst>
        </xdr:cNvPr>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749" name="【消防施設】&#10;有形固定資産減価償却率平均値テキスト">
          <a:extLst>
            <a:ext uri="{FF2B5EF4-FFF2-40B4-BE49-F238E27FC236}">
              <a16:creationId xmlns:a16="http://schemas.microsoft.com/office/drawing/2014/main" id="{37A1F329-7E53-4D90-859C-CEFC5DF6CA4B}"/>
            </a:ext>
          </a:extLst>
        </xdr:cNvPr>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750" name="フローチャート: 判断 749">
          <a:extLst>
            <a:ext uri="{FF2B5EF4-FFF2-40B4-BE49-F238E27FC236}">
              <a16:creationId xmlns:a16="http://schemas.microsoft.com/office/drawing/2014/main" id="{DA347CA0-C9A5-4E7D-8127-E4B4820EE9CF}"/>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751" name="フローチャート: 判断 750">
          <a:extLst>
            <a:ext uri="{FF2B5EF4-FFF2-40B4-BE49-F238E27FC236}">
              <a16:creationId xmlns:a16="http://schemas.microsoft.com/office/drawing/2014/main" id="{D0B233C3-6FD8-419D-B156-78EB22BA20A0}"/>
            </a:ext>
          </a:extLst>
        </xdr:cNvPr>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752" name="フローチャート: 判断 751">
          <a:extLst>
            <a:ext uri="{FF2B5EF4-FFF2-40B4-BE49-F238E27FC236}">
              <a16:creationId xmlns:a16="http://schemas.microsoft.com/office/drawing/2014/main" id="{AD0D4756-A385-4731-8F30-19C93FBB9F34}"/>
            </a:ext>
          </a:extLst>
        </xdr:cNvPr>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753" name="フローチャート: 判断 752">
          <a:extLst>
            <a:ext uri="{FF2B5EF4-FFF2-40B4-BE49-F238E27FC236}">
              <a16:creationId xmlns:a16="http://schemas.microsoft.com/office/drawing/2014/main" id="{56CE3609-93A2-42A9-93DB-38DF7C80ECB7}"/>
            </a:ext>
          </a:extLst>
        </xdr:cNvPr>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754" name="フローチャート: 判断 753">
          <a:extLst>
            <a:ext uri="{FF2B5EF4-FFF2-40B4-BE49-F238E27FC236}">
              <a16:creationId xmlns:a16="http://schemas.microsoft.com/office/drawing/2014/main" id="{87F74B3D-8762-4BAE-ADE4-D4EB4EFABACD}"/>
            </a:ext>
          </a:extLst>
        </xdr:cNvPr>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83DEA79C-2F1B-4BA5-AE1B-038161C34A3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59B05B12-7045-4A83-8846-C3A17C7EB19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C60D5CFD-82B9-4206-A923-93D3AF1D37B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C1DE2468-61C6-479F-921A-EB543ADE9D2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FE16BA81-D15F-4415-984B-A76C8BB16E6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760" name="楕円 759">
          <a:extLst>
            <a:ext uri="{FF2B5EF4-FFF2-40B4-BE49-F238E27FC236}">
              <a16:creationId xmlns:a16="http://schemas.microsoft.com/office/drawing/2014/main" id="{2FEA6DF6-02E0-4153-B101-EF246E5B4AD3}"/>
            </a:ext>
          </a:extLst>
        </xdr:cNvPr>
        <xdr:cNvSpPr/>
      </xdr:nvSpPr>
      <xdr:spPr>
        <a:xfrm>
          <a:off x="162687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4463</xdr:rowOff>
    </xdr:from>
    <xdr:ext cx="405111" cy="259045"/>
    <xdr:sp macro="" textlink="">
      <xdr:nvSpPr>
        <xdr:cNvPr id="761" name="【消防施設】&#10;有形固定資産減価償却率該当値テキスト">
          <a:extLst>
            <a:ext uri="{FF2B5EF4-FFF2-40B4-BE49-F238E27FC236}">
              <a16:creationId xmlns:a16="http://schemas.microsoft.com/office/drawing/2014/main" id="{8401A49D-0340-4FC9-A9A7-49F54281C7AE}"/>
            </a:ext>
          </a:extLst>
        </xdr:cNvPr>
        <xdr:cNvSpPr txBox="1"/>
      </xdr:nvSpPr>
      <xdr:spPr>
        <a:xfrm>
          <a:off x="16357600"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101600</xdr:rowOff>
    </xdr:from>
    <xdr:to>
      <xdr:col>81</xdr:col>
      <xdr:colOff>101600</xdr:colOff>
      <xdr:row>82</xdr:row>
      <xdr:rowOff>31750</xdr:rowOff>
    </xdr:to>
    <xdr:sp macro="" textlink="">
      <xdr:nvSpPr>
        <xdr:cNvPr id="762" name="楕円 761">
          <a:extLst>
            <a:ext uri="{FF2B5EF4-FFF2-40B4-BE49-F238E27FC236}">
              <a16:creationId xmlns:a16="http://schemas.microsoft.com/office/drawing/2014/main" id="{95F3737C-3CF2-4762-81F6-80A2EE59C271}"/>
            </a:ext>
          </a:extLst>
        </xdr:cNvPr>
        <xdr:cNvSpPr/>
      </xdr:nvSpPr>
      <xdr:spPr>
        <a:xfrm>
          <a:off x="15430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152400</xdr:rowOff>
    </xdr:from>
    <xdr:to>
      <xdr:col>85</xdr:col>
      <xdr:colOff>127000</xdr:colOff>
      <xdr:row>82</xdr:row>
      <xdr:rowOff>32386</xdr:rowOff>
    </xdr:to>
    <xdr:cxnSp macro="">
      <xdr:nvCxnSpPr>
        <xdr:cNvPr id="763" name="直線コネクタ 762">
          <a:extLst>
            <a:ext uri="{FF2B5EF4-FFF2-40B4-BE49-F238E27FC236}">
              <a16:creationId xmlns:a16="http://schemas.microsoft.com/office/drawing/2014/main" id="{626547CF-1E4A-4317-B071-F3E32EC5CEEC}"/>
            </a:ext>
          </a:extLst>
        </xdr:cNvPr>
        <xdr:cNvCxnSpPr/>
      </xdr:nvCxnSpPr>
      <xdr:spPr>
        <a:xfrm>
          <a:off x="15481300" y="14039850"/>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53975</xdr:rowOff>
    </xdr:from>
    <xdr:to>
      <xdr:col>76</xdr:col>
      <xdr:colOff>165100</xdr:colOff>
      <xdr:row>81</xdr:row>
      <xdr:rowOff>155575</xdr:rowOff>
    </xdr:to>
    <xdr:sp macro="" textlink="">
      <xdr:nvSpPr>
        <xdr:cNvPr id="764" name="楕円 763">
          <a:extLst>
            <a:ext uri="{FF2B5EF4-FFF2-40B4-BE49-F238E27FC236}">
              <a16:creationId xmlns:a16="http://schemas.microsoft.com/office/drawing/2014/main" id="{E2534B85-ADEB-42A5-9B39-CF56C886FFA0}"/>
            </a:ext>
          </a:extLst>
        </xdr:cNvPr>
        <xdr:cNvSpPr/>
      </xdr:nvSpPr>
      <xdr:spPr>
        <a:xfrm>
          <a:off x="145415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104775</xdr:rowOff>
    </xdr:from>
    <xdr:to>
      <xdr:col>81</xdr:col>
      <xdr:colOff>50800</xdr:colOff>
      <xdr:row>81</xdr:row>
      <xdr:rowOff>152400</xdr:rowOff>
    </xdr:to>
    <xdr:cxnSp macro="">
      <xdr:nvCxnSpPr>
        <xdr:cNvPr id="765" name="直線コネクタ 764">
          <a:extLst>
            <a:ext uri="{FF2B5EF4-FFF2-40B4-BE49-F238E27FC236}">
              <a16:creationId xmlns:a16="http://schemas.microsoft.com/office/drawing/2014/main" id="{64C976DC-CD04-4D43-864B-AF9904CFDD4F}"/>
            </a:ext>
          </a:extLst>
        </xdr:cNvPr>
        <xdr:cNvCxnSpPr/>
      </xdr:nvCxnSpPr>
      <xdr:spPr>
        <a:xfrm>
          <a:off x="14592300" y="139922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170180</xdr:rowOff>
    </xdr:from>
    <xdr:to>
      <xdr:col>72</xdr:col>
      <xdr:colOff>38100</xdr:colOff>
      <xdr:row>81</xdr:row>
      <xdr:rowOff>100330</xdr:rowOff>
    </xdr:to>
    <xdr:sp macro="" textlink="">
      <xdr:nvSpPr>
        <xdr:cNvPr id="766" name="楕円 765">
          <a:extLst>
            <a:ext uri="{FF2B5EF4-FFF2-40B4-BE49-F238E27FC236}">
              <a16:creationId xmlns:a16="http://schemas.microsoft.com/office/drawing/2014/main" id="{85950549-81E0-49DA-A0AD-B89AE9475968}"/>
            </a:ext>
          </a:extLst>
        </xdr:cNvPr>
        <xdr:cNvSpPr/>
      </xdr:nvSpPr>
      <xdr:spPr>
        <a:xfrm>
          <a:off x="13652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49530</xdr:rowOff>
    </xdr:from>
    <xdr:to>
      <xdr:col>76</xdr:col>
      <xdr:colOff>114300</xdr:colOff>
      <xdr:row>81</xdr:row>
      <xdr:rowOff>104775</xdr:rowOff>
    </xdr:to>
    <xdr:cxnSp macro="">
      <xdr:nvCxnSpPr>
        <xdr:cNvPr id="767" name="直線コネクタ 766">
          <a:extLst>
            <a:ext uri="{FF2B5EF4-FFF2-40B4-BE49-F238E27FC236}">
              <a16:creationId xmlns:a16="http://schemas.microsoft.com/office/drawing/2014/main" id="{BEAF866D-3016-4DF4-8EFA-0214BC1E31F2}"/>
            </a:ext>
          </a:extLst>
        </xdr:cNvPr>
        <xdr:cNvCxnSpPr/>
      </xdr:nvCxnSpPr>
      <xdr:spPr>
        <a:xfrm>
          <a:off x="13703300" y="1393698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21589</xdr:rowOff>
    </xdr:from>
    <xdr:to>
      <xdr:col>67</xdr:col>
      <xdr:colOff>101600</xdr:colOff>
      <xdr:row>81</xdr:row>
      <xdr:rowOff>123189</xdr:rowOff>
    </xdr:to>
    <xdr:sp macro="" textlink="">
      <xdr:nvSpPr>
        <xdr:cNvPr id="768" name="楕円 767">
          <a:extLst>
            <a:ext uri="{FF2B5EF4-FFF2-40B4-BE49-F238E27FC236}">
              <a16:creationId xmlns:a16="http://schemas.microsoft.com/office/drawing/2014/main" id="{DB37CE92-E77D-472C-AED1-B74EBBD4810B}"/>
            </a:ext>
          </a:extLst>
        </xdr:cNvPr>
        <xdr:cNvSpPr/>
      </xdr:nvSpPr>
      <xdr:spPr>
        <a:xfrm>
          <a:off x="12763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49530</xdr:rowOff>
    </xdr:from>
    <xdr:to>
      <xdr:col>71</xdr:col>
      <xdr:colOff>177800</xdr:colOff>
      <xdr:row>81</xdr:row>
      <xdr:rowOff>72389</xdr:rowOff>
    </xdr:to>
    <xdr:cxnSp macro="">
      <xdr:nvCxnSpPr>
        <xdr:cNvPr id="769" name="直線コネクタ 768">
          <a:extLst>
            <a:ext uri="{FF2B5EF4-FFF2-40B4-BE49-F238E27FC236}">
              <a16:creationId xmlns:a16="http://schemas.microsoft.com/office/drawing/2014/main" id="{1CF3E71E-FC12-4DB0-AC7A-BC8CCF520712}"/>
            </a:ext>
          </a:extLst>
        </xdr:cNvPr>
        <xdr:cNvCxnSpPr/>
      </xdr:nvCxnSpPr>
      <xdr:spPr>
        <a:xfrm flipV="1">
          <a:off x="12814300" y="139369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43832</xdr:rowOff>
    </xdr:from>
    <xdr:ext cx="405111" cy="259045"/>
    <xdr:sp macro="" textlink="">
      <xdr:nvSpPr>
        <xdr:cNvPr id="770" name="n_1aveValue【消防施設】&#10;有形固定資産減価償却率">
          <a:extLst>
            <a:ext uri="{FF2B5EF4-FFF2-40B4-BE49-F238E27FC236}">
              <a16:creationId xmlns:a16="http://schemas.microsoft.com/office/drawing/2014/main" id="{B1337ECA-0E8A-495A-AC7F-E740F96A2FC7}"/>
            </a:ext>
          </a:extLst>
        </xdr:cNvPr>
        <xdr:cNvSpPr txBox="1"/>
      </xdr:nvSpPr>
      <xdr:spPr>
        <a:xfrm>
          <a:off x="152660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91457</xdr:rowOff>
    </xdr:from>
    <xdr:ext cx="405111" cy="259045"/>
    <xdr:sp macro="" textlink="">
      <xdr:nvSpPr>
        <xdr:cNvPr id="771" name="n_2aveValue【消防施設】&#10;有形固定資産減価償却率">
          <a:extLst>
            <a:ext uri="{FF2B5EF4-FFF2-40B4-BE49-F238E27FC236}">
              <a16:creationId xmlns:a16="http://schemas.microsoft.com/office/drawing/2014/main" id="{88736CE3-75B2-4D0E-A42D-93779E4877D6}"/>
            </a:ext>
          </a:extLst>
        </xdr:cNvPr>
        <xdr:cNvSpPr txBox="1"/>
      </xdr:nvSpPr>
      <xdr:spPr>
        <a:xfrm>
          <a:off x="14389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5732</xdr:rowOff>
    </xdr:from>
    <xdr:ext cx="405111" cy="259045"/>
    <xdr:sp macro="" textlink="">
      <xdr:nvSpPr>
        <xdr:cNvPr id="772" name="n_3aveValue【消防施設】&#10;有形固定資産減価償却率">
          <a:extLst>
            <a:ext uri="{FF2B5EF4-FFF2-40B4-BE49-F238E27FC236}">
              <a16:creationId xmlns:a16="http://schemas.microsoft.com/office/drawing/2014/main" id="{E8EBCEFE-0373-40E4-A2F8-BC9C33510C8C}"/>
            </a:ext>
          </a:extLst>
        </xdr:cNvPr>
        <xdr:cNvSpPr txBox="1"/>
      </xdr:nvSpPr>
      <xdr:spPr>
        <a:xfrm>
          <a:off x="13500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131463</xdr:rowOff>
    </xdr:from>
    <xdr:ext cx="405111" cy="259045"/>
    <xdr:sp macro="" textlink="">
      <xdr:nvSpPr>
        <xdr:cNvPr id="773" name="n_4aveValue【消防施設】&#10;有形固定資産減価償却率">
          <a:extLst>
            <a:ext uri="{FF2B5EF4-FFF2-40B4-BE49-F238E27FC236}">
              <a16:creationId xmlns:a16="http://schemas.microsoft.com/office/drawing/2014/main" id="{4738D02C-3030-4933-A166-95713C0B2754}"/>
            </a:ext>
          </a:extLst>
        </xdr:cNvPr>
        <xdr:cNvSpPr txBox="1"/>
      </xdr:nvSpPr>
      <xdr:spPr>
        <a:xfrm>
          <a:off x="12611744" y="1401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48277</xdr:rowOff>
    </xdr:from>
    <xdr:ext cx="405111" cy="259045"/>
    <xdr:sp macro="" textlink="">
      <xdr:nvSpPr>
        <xdr:cNvPr id="774" name="n_1mainValue【消防施設】&#10;有形固定資産減価償却率">
          <a:extLst>
            <a:ext uri="{FF2B5EF4-FFF2-40B4-BE49-F238E27FC236}">
              <a16:creationId xmlns:a16="http://schemas.microsoft.com/office/drawing/2014/main" id="{3AC58D97-AA00-45D4-8796-243E654E26FB}"/>
            </a:ext>
          </a:extLst>
        </xdr:cNvPr>
        <xdr:cNvSpPr txBox="1"/>
      </xdr:nvSpPr>
      <xdr:spPr>
        <a:xfrm>
          <a:off x="15266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652</xdr:rowOff>
    </xdr:from>
    <xdr:ext cx="405111" cy="259045"/>
    <xdr:sp macro="" textlink="">
      <xdr:nvSpPr>
        <xdr:cNvPr id="775" name="n_2mainValue【消防施設】&#10;有形固定資産減価償却率">
          <a:extLst>
            <a:ext uri="{FF2B5EF4-FFF2-40B4-BE49-F238E27FC236}">
              <a16:creationId xmlns:a16="http://schemas.microsoft.com/office/drawing/2014/main" id="{43781B8E-5FAF-4619-BCA6-B2C9D96EEADE}"/>
            </a:ext>
          </a:extLst>
        </xdr:cNvPr>
        <xdr:cNvSpPr txBox="1"/>
      </xdr:nvSpPr>
      <xdr:spPr>
        <a:xfrm>
          <a:off x="14389744"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116857</xdr:rowOff>
    </xdr:from>
    <xdr:ext cx="405111" cy="259045"/>
    <xdr:sp macro="" textlink="">
      <xdr:nvSpPr>
        <xdr:cNvPr id="776" name="n_3mainValue【消防施設】&#10;有形固定資産減価償却率">
          <a:extLst>
            <a:ext uri="{FF2B5EF4-FFF2-40B4-BE49-F238E27FC236}">
              <a16:creationId xmlns:a16="http://schemas.microsoft.com/office/drawing/2014/main" id="{E199903D-0356-4553-921D-7A2CD54E3F95}"/>
            </a:ext>
          </a:extLst>
        </xdr:cNvPr>
        <xdr:cNvSpPr txBox="1"/>
      </xdr:nvSpPr>
      <xdr:spPr>
        <a:xfrm>
          <a:off x="13500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139716</xdr:rowOff>
    </xdr:from>
    <xdr:ext cx="405111" cy="259045"/>
    <xdr:sp macro="" textlink="">
      <xdr:nvSpPr>
        <xdr:cNvPr id="777" name="n_4mainValue【消防施設】&#10;有形固定資産減価償却率">
          <a:extLst>
            <a:ext uri="{FF2B5EF4-FFF2-40B4-BE49-F238E27FC236}">
              <a16:creationId xmlns:a16="http://schemas.microsoft.com/office/drawing/2014/main" id="{44769976-E367-4B95-A763-21D93EB623F4}"/>
            </a:ext>
          </a:extLst>
        </xdr:cNvPr>
        <xdr:cNvSpPr txBox="1"/>
      </xdr:nvSpPr>
      <xdr:spPr>
        <a:xfrm>
          <a:off x="12611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4E6D10F5-CCA6-44C0-BE9C-019965D1489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0232C934-CB2C-46FE-8F71-B38EA39B0BD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4655CD06-82A1-428A-9FC7-014D3C8F4CA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F624AAB0-824D-4063-8FBE-0C929700EE5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5054EFDF-A795-4C68-83E5-44B6783B0C6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4E880A39-0757-4190-AC62-B3DB3828863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E3C4C244-AA77-429B-88AD-30C06D5F760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82ECAC89-6EEB-4C52-874A-BD1CA2F997F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887E8B6B-6C2B-46EC-BD67-5AA057A522E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D275FA20-9A70-4C35-89AD-EA71A3F9F60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8" name="直線コネクタ 787">
          <a:extLst>
            <a:ext uri="{FF2B5EF4-FFF2-40B4-BE49-F238E27FC236}">
              <a16:creationId xmlns:a16="http://schemas.microsoft.com/office/drawing/2014/main" id="{E14BFE60-05CA-4833-B6DE-A22A2CBC6F4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9" name="テキスト ボックス 788">
          <a:extLst>
            <a:ext uri="{FF2B5EF4-FFF2-40B4-BE49-F238E27FC236}">
              <a16:creationId xmlns:a16="http://schemas.microsoft.com/office/drawing/2014/main" id="{798620A4-03BD-4B6D-8383-52FBC283877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0" name="直線コネクタ 789">
          <a:extLst>
            <a:ext uri="{FF2B5EF4-FFF2-40B4-BE49-F238E27FC236}">
              <a16:creationId xmlns:a16="http://schemas.microsoft.com/office/drawing/2014/main" id="{5092EF85-84F3-4A8B-B0AB-40C0D64EF971}"/>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1" name="テキスト ボックス 790">
          <a:extLst>
            <a:ext uri="{FF2B5EF4-FFF2-40B4-BE49-F238E27FC236}">
              <a16:creationId xmlns:a16="http://schemas.microsoft.com/office/drawing/2014/main" id="{706D43DC-C4F0-4368-B074-68ABB593DF0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2" name="直線コネクタ 791">
          <a:extLst>
            <a:ext uri="{FF2B5EF4-FFF2-40B4-BE49-F238E27FC236}">
              <a16:creationId xmlns:a16="http://schemas.microsoft.com/office/drawing/2014/main" id="{EB49C30C-7B1D-4223-A95B-A99B8270B874}"/>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3" name="テキスト ボックス 792">
          <a:extLst>
            <a:ext uri="{FF2B5EF4-FFF2-40B4-BE49-F238E27FC236}">
              <a16:creationId xmlns:a16="http://schemas.microsoft.com/office/drawing/2014/main" id="{EE283085-F9D0-48CE-8E9A-45287C127B29}"/>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4" name="直線コネクタ 793">
          <a:extLst>
            <a:ext uri="{FF2B5EF4-FFF2-40B4-BE49-F238E27FC236}">
              <a16:creationId xmlns:a16="http://schemas.microsoft.com/office/drawing/2014/main" id="{5B086435-EF4A-4599-80B6-C972C4C8131E}"/>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5" name="テキスト ボックス 794">
          <a:extLst>
            <a:ext uri="{FF2B5EF4-FFF2-40B4-BE49-F238E27FC236}">
              <a16:creationId xmlns:a16="http://schemas.microsoft.com/office/drawing/2014/main" id="{FE385E3F-76E4-4B80-BBD1-63C2FAC686B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6" name="直線コネクタ 795">
          <a:extLst>
            <a:ext uri="{FF2B5EF4-FFF2-40B4-BE49-F238E27FC236}">
              <a16:creationId xmlns:a16="http://schemas.microsoft.com/office/drawing/2014/main" id="{F29E67E0-38C8-434E-8B1F-732816B7466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7" name="テキスト ボックス 796">
          <a:extLst>
            <a:ext uri="{FF2B5EF4-FFF2-40B4-BE49-F238E27FC236}">
              <a16:creationId xmlns:a16="http://schemas.microsoft.com/office/drawing/2014/main" id="{A01FC454-FC28-4771-B4AA-853FCF00E46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8" name="【消防施設】&#10;一人当たり面積グラフ枠">
          <a:extLst>
            <a:ext uri="{FF2B5EF4-FFF2-40B4-BE49-F238E27FC236}">
              <a16:creationId xmlns:a16="http://schemas.microsoft.com/office/drawing/2014/main" id="{A77BAA41-694E-4950-963C-824407FFAE5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799" name="直線コネクタ 798">
          <a:extLst>
            <a:ext uri="{FF2B5EF4-FFF2-40B4-BE49-F238E27FC236}">
              <a16:creationId xmlns:a16="http://schemas.microsoft.com/office/drawing/2014/main" id="{F5869CDF-1713-4E74-A228-9EEBF49D8E12}"/>
            </a:ext>
          </a:extLst>
        </xdr:cNvPr>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800" name="【消防施設】&#10;一人当たり面積最小値テキスト">
          <a:extLst>
            <a:ext uri="{FF2B5EF4-FFF2-40B4-BE49-F238E27FC236}">
              <a16:creationId xmlns:a16="http://schemas.microsoft.com/office/drawing/2014/main" id="{E3A55A6B-9F0B-4E16-979B-3426B9EFBBF6}"/>
            </a:ext>
          </a:extLst>
        </xdr:cNvPr>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801" name="直線コネクタ 800">
          <a:extLst>
            <a:ext uri="{FF2B5EF4-FFF2-40B4-BE49-F238E27FC236}">
              <a16:creationId xmlns:a16="http://schemas.microsoft.com/office/drawing/2014/main" id="{445C2843-2FDD-477C-8610-6B9717B5EAF4}"/>
            </a:ext>
          </a:extLst>
        </xdr:cNvPr>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802" name="【消防施設】&#10;一人当たり面積最大値テキスト">
          <a:extLst>
            <a:ext uri="{FF2B5EF4-FFF2-40B4-BE49-F238E27FC236}">
              <a16:creationId xmlns:a16="http://schemas.microsoft.com/office/drawing/2014/main" id="{10B1E088-A952-461E-8BED-CB975776433E}"/>
            </a:ext>
          </a:extLst>
        </xdr:cNvPr>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803" name="直線コネクタ 802">
          <a:extLst>
            <a:ext uri="{FF2B5EF4-FFF2-40B4-BE49-F238E27FC236}">
              <a16:creationId xmlns:a16="http://schemas.microsoft.com/office/drawing/2014/main" id="{4338C5B9-4BCD-43B0-86B4-2500E9AA73BD}"/>
            </a:ext>
          </a:extLst>
        </xdr:cNvPr>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11447</xdr:rowOff>
    </xdr:from>
    <xdr:ext cx="469744" cy="259045"/>
    <xdr:sp macro="" textlink="">
      <xdr:nvSpPr>
        <xdr:cNvPr id="804" name="【消防施設】&#10;一人当たり面積平均値テキスト">
          <a:extLst>
            <a:ext uri="{FF2B5EF4-FFF2-40B4-BE49-F238E27FC236}">
              <a16:creationId xmlns:a16="http://schemas.microsoft.com/office/drawing/2014/main" id="{88C5AA65-C479-42CD-BE59-1332D6D4AC10}"/>
            </a:ext>
          </a:extLst>
        </xdr:cNvPr>
        <xdr:cNvSpPr txBox="1"/>
      </xdr:nvSpPr>
      <xdr:spPr>
        <a:xfrm>
          <a:off x="22199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805" name="フローチャート: 判断 804">
          <a:extLst>
            <a:ext uri="{FF2B5EF4-FFF2-40B4-BE49-F238E27FC236}">
              <a16:creationId xmlns:a16="http://schemas.microsoft.com/office/drawing/2014/main" id="{BED2A86C-5FAD-4EF7-9AC9-B1CD2518426D}"/>
            </a:ext>
          </a:extLst>
        </xdr:cNvPr>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806" name="フローチャート: 判断 805">
          <a:extLst>
            <a:ext uri="{FF2B5EF4-FFF2-40B4-BE49-F238E27FC236}">
              <a16:creationId xmlns:a16="http://schemas.microsoft.com/office/drawing/2014/main" id="{2DFAD509-5011-4CA1-B582-E6E44EEAFC2F}"/>
            </a:ext>
          </a:extLst>
        </xdr:cNvPr>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807" name="フローチャート: 判断 806">
          <a:extLst>
            <a:ext uri="{FF2B5EF4-FFF2-40B4-BE49-F238E27FC236}">
              <a16:creationId xmlns:a16="http://schemas.microsoft.com/office/drawing/2014/main" id="{F6E2A13D-3E48-49F4-88AF-110A80B4916B}"/>
            </a:ext>
          </a:extLst>
        </xdr:cNvPr>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808" name="フローチャート: 判断 807">
          <a:extLst>
            <a:ext uri="{FF2B5EF4-FFF2-40B4-BE49-F238E27FC236}">
              <a16:creationId xmlns:a16="http://schemas.microsoft.com/office/drawing/2014/main" id="{3E266750-DEF0-4CF8-B799-B1E85AAA12ED}"/>
            </a:ext>
          </a:extLst>
        </xdr:cNvPr>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809" name="フローチャート: 判断 808">
          <a:extLst>
            <a:ext uri="{FF2B5EF4-FFF2-40B4-BE49-F238E27FC236}">
              <a16:creationId xmlns:a16="http://schemas.microsoft.com/office/drawing/2014/main" id="{C2F520D1-CDDC-4B8F-96AD-0B0FDA9BC470}"/>
            </a:ext>
          </a:extLst>
        </xdr:cNvPr>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43BBDA66-F68B-469F-BB86-D3D4E282987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42E3C768-D764-4EA4-A25B-53692D298F0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DEFDF9C1-9080-4041-994F-834E72335F8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9BAF7247-757E-42AF-997F-2317E277332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ABBC255D-707C-4BD1-88E3-83C980CB0D4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169723</xdr:rowOff>
    </xdr:from>
    <xdr:to>
      <xdr:col>116</xdr:col>
      <xdr:colOff>114300</xdr:colOff>
      <xdr:row>85</xdr:row>
      <xdr:rowOff>99873</xdr:rowOff>
    </xdr:to>
    <xdr:sp macro="" textlink="">
      <xdr:nvSpPr>
        <xdr:cNvPr id="815" name="楕円 814">
          <a:extLst>
            <a:ext uri="{FF2B5EF4-FFF2-40B4-BE49-F238E27FC236}">
              <a16:creationId xmlns:a16="http://schemas.microsoft.com/office/drawing/2014/main" id="{62940A94-2CED-4DB6-B015-D02D7430F6F9}"/>
            </a:ext>
          </a:extLst>
        </xdr:cNvPr>
        <xdr:cNvSpPr/>
      </xdr:nvSpPr>
      <xdr:spPr>
        <a:xfrm>
          <a:off x="22110700" y="1457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21150</xdr:rowOff>
    </xdr:from>
    <xdr:ext cx="469744" cy="259045"/>
    <xdr:sp macro="" textlink="">
      <xdr:nvSpPr>
        <xdr:cNvPr id="816" name="【消防施設】&#10;一人当たり面積該当値テキスト">
          <a:extLst>
            <a:ext uri="{FF2B5EF4-FFF2-40B4-BE49-F238E27FC236}">
              <a16:creationId xmlns:a16="http://schemas.microsoft.com/office/drawing/2014/main" id="{47715F05-6FD5-4C27-8EE4-DD0B3C5AF114}"/>
            </a:ext>
          </a:extLst>
        </xdr:cNvPr>
        <xdr:cNvSpPr txBox="1"/>
      </xdr:nvSpPr>
      <xdr:spPr>
        <a:xfrm>
          <a:off x="22199600" y="1442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1473</xdr:rowOff>
    </xdr:from>
    <xdr:to>
      <xdr:col>112</xdr:col>
      <xdr:colOff>38100</xdr:colOff>
      <xdr:row>85</xdr:row>
      <xdr:rowOff>103073</xdr:rowOff>
    </xdr:to>
    <xdr:sp macro="" textlink="">
      <xdr:nvSpPr>
        <xdr:cNvPr id="817" name="楕円 816">
          <a:extLst>
            <a:ext uri="{FF2B5EF4-FFF2-40B4-BE49-F238E27FC236}">
              <a16:creationId xmlns:a16="http://schemas.microsoft.com/office/drawing/2014/main" id="{BA162078-2000-42AC-977D-91DAFB70CB1D}"/>
            </a:ext>
          </a:extLst>
        </xdr:cNvPr>
        <xdr:cNvSpPr/>
      </xdr:nvSpPr>
      <xdr:spPr>
        <a:xfrm>
          <a:off x="21272500" y="1457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49073</xdr:rowOff>
    </xdr:from>
    <xdr:to>
      <xdr:col>116</xdr:col>
      <xdr:colOff>63500</xdr:colOff>
      <xdr:row>85</xdr:row>
      <xdr:rowOff>52273</xdr:rowOff>
    </xdr:to>
    <xdr:cxnSp macro="">
      <xdr:nvCxnSpPr>
        <xdr:cNvPr id="818" name="直線コネクタ 817">
          <a:extLst>
            <a:ext uri="{FF2B5EF4-FFF2-40B4-BE49-F238E27FC236}">
              <a16:creationId xmlns:a16="http://schemas.microsoft.com/office/drawing/2014/main" id="{D9D597AB-A753-412E-A7A6-3EE32B209AC2}"/>
            </a:ext>
          </a:extLst>
        </xdr:cNvPr>
        <xdr:cNvCxnSpPr/>
      </xdr:nvCxnSpPr>
      <xdr:spPr>
        <a:xfrm flipV="1">
          <a:off x="21323300" y="14622323"/>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3759</xdr:rowOff>
    </xdr:from>
    <xdr:to>
      <xdr:col>107</xdr:col>
      <xdr:colOff>101600</xdr:colOff>
      <xdr:row>85</xdr:row>
      <xdr:rowOff>105359</xdr:rowOff>
    </xdr:to>
    <xdr:sp macro="" textlink="">
      <xdr:nvSpPr>
        <xdr:cNvPr id="819" name="楕円 818">
          <a:extLst>
            <a:ext uri="{FF2B5EF4-FFF2-40B4-BE49-F238E27FC236}">
              <a16:creationId xmlns:a16="http://schemas.microsoft.com/office/drawing/2014/main" id="{19773C58-1D89-491C-94F4-966049B9484B}"/>
            </a:ext>
          </a:extLst>
        </xdr:cNvPr>
        <xdr:cNvSpPr/>
      </xdr:nvSpPr>
      <xdr:spPr>
        <a:xfrm>
          <a:off x="20383500" y="1457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52273</xdr:rowOff>
    </xdr:from>
    <xdr:to>
      <xdr:col>111</xdr:col>
      <xdr:colOff>177800</xdr:colOff>
      <xdr:row>85</xdr:row>
      <xdr:rowOff>54559</xdr:rowOff>
    </xdr:to>
    <xdr:cxnSp macro="">
      <xdr:nvCxnSpPr>
        <xdr:cNvPr id="820" name="直線コネクタ 819">
          <a:extLst>
            <a:ext uri="{FF2B5EF4-FFF2-40B4-BE49-F238E27FC236}">
              <a16:creationId xmlns:a16="http://schemas.microsoft.com/office/drawing/2014/main" id="{6A7D3A3E-C341-4BAC-915A-8BC7CC50938D}"/>
            </a:ext>
          </a:extLst>
        </xdr:cNvPr>
        <xdr:cNvCxnSpPr/>
      </xdr:nvCxnSpPr>
      <xdr:spPr>
        <a:xfrm flipV="1">
          <a:off x="20434300" y="1462552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6502</xdr:rowOff>
    </xdr:from>
    <xdr:to>
      <xdr:col>102</xdr:col>
      <xdr:colOff>165100</xdr:colOff>
      <xdr:row>85</xdr:row>
      <xdr:rowOff>108102</xdr:rowOff>
    </xdr:to>
    <xdr:sp macro="" textlink="">
      <xdr:nvSpPr>
        <xdr:cNvPr id="821" name="楕円 820">
          <a:extLst>
            <a:ext uri="{FF2B5EF4-FFF2-40B4-BE49-F238E27FC236}">
              <a16:creationId xmlns:a16="http://schemas.microsoft.com/office/drawing/2014/main" id="{16D20D5E-EAE2-4B78-98C1-5637AEA2587A}"/>
            </a:ext>
          </a:extLst>
        </xdr:cNvPr>
        <xdr:cNvSpPr/>
      </xdr:nvSpPr>
      <xdr:spPr>
        <a:xfrm>
          <a:off x="19494500" y="1457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54559</xdr:rowOff>
    </xdr:from>
    <xdr:to>
      <xdr:col>107</xdr:col>
      <xdr:colOff>50800</xdr:colOff>
      <xdr:row>85</xdr:row>
      <xdr:rowOff>57302</xdr:rowOff>
    </xdr:to>
    <xdr:cxnSp macro="">
      <xdr:nvCxnSpPr>
        <xdr:cNvPr id="822" name="直線コネクタ 821">
          <a:extLst>
            <a:ext uri="{FF2B5EF4-FFF2-40B4-BE49-F238E27FC236}">
              <a16:creationId xmlns:a16="http://schemas.microsoft.com/office/drawing/2014/main" id="{F8143904-44A2-4763-8FD5-67F0F924D97B}"/>
            </a:ext>
          </a:extLst>
        </xdr:cNvPr>
        <xdr:cNvCxnSpPr/>
      </xdr:nvCxnSpPr>
      <xdr:spPr>
        <a:xfrm flipV="1">
          <a:off x="19545300" y="1462780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26163</xdr:rowOff>
    </xdr:from>
    <xdr:to>
      <xdr:col>98</xdr:col>
      <xdr:colOff>38100</xdr:colOff>
      <xdr:row>85</xdr:row>
      <xdr:rowOff>127763</xdr:rowOff>
    </xdr:to>
    <xdr:sp macro="" textlink="">
      <xdr:nvSpPr>
        <xdr:cNvPr id="823" name="楕円 822">
          <a:extLst>
            <a:ext uri="{FF2B5EF4-FFF2-40B4-BE49-F238E27FC236}">
              <a16:creationId xmlns:a16="http://schemas.microsoft.com/office/drawing/2014/main" id="{F7205A1A-52E3-4471-8192-189DAFB077B9}"/>
            </a:ext>
          </a:extLst>
        </xdr:cNvPr>
        <xdr:cNvSpPr/>
      </xdr:nvSpPr>
      <xdr:spPr>
        <a:xfrm>
          <a:off x="18605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57302</xdr:rowOff>
    </xdr:from>
    <xdr:to>
      <xdr:col>102</xdr:col>
      <xdr:colOff>114300</xdr:colOff>
      <xdr:row>85</xdr:row>
      <xdr:rowOff>76963</xdr:rowOff>
    </xdr:to>
    <xdr:cxnSp macro="">
      <xdr:nvCxnSpPr>
        <xdr:cNvPr id="824" name="直線コネクタ 823">
          <a:extLst>
            <a:ext uri="{FF2B5EF4-FFF2-40B4-BE49-F238E27FC236}">
              <a16:creationId xmlns:a16="http://schemas.microsoft.com/office/drawing/2014/main" id="{A6A0A81D-2244-4B05-8977-BE3737C6F50B}"/>
            </a:ext>
          </a:extLst>
        </xdr:cNvPr>
        <xdr:cNvCxnSpPr/>
      </xdr:nvCxnSpPr>
      <xdr:spPr>
        <a:xfrm flipV="1">
          <a:off x="18656300" y="14630552"/>
          <a:ext cx="889000" cy="1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134890</xdr:rowOff>
    </xdr:from>
    <xdr:ext cx="469744" cy="259045"/>
    <xdr:sp macro="" textlink="">
      <xdr:nvSpPr>
        <xdr:cNvPr id="825" name="n_1aveValue【消防施設】&#10;一人当たり面積">
          <a:extLst>
            <a:ext uri="{FF2B5EF4-FFF2-40B4-BE49-F238E27FC236}">
              <a16:creationId xmlns:a16="http://schemas.microsoft.com/office/drawing/2014/main" id="{60D5970A-ED2D-4066-B94D-9E26F0AC2E20}"/>
            </a:ext>
          </a:extLst>
        </xdr:cNvPr>
        <xdr:cNvSpPr txBox="1"/>
      </xdr:nvSpPr>
      <xdr:spPr>
        <a:xfrm>
          <a:off x="210757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153636</xdr:rowOff>
    </xdr:from>
    <xdr:ext cx="469744" cy="259045"/>
    <xdr:sp macro="" textlink="">
      <xdr:nvSpPr>
        <xdr:cNvPr id="826" name="n_2aveValue【消防施設】&#10;一人当たり面積">
          <a:extLst>
            <a:ext uri="{FF2B5EF4-FFF2-40B4-BE49-F238E27FC236}">
              <a16:creationId xmlns:a16="http://schemas.microsoft.com/office/drawing/2014/main" id="{159E8982-274E-4159-B4B7-23177F5331CB}"/>
            </a:ext>
          </a:extLst>
        </xdr:cNvPr>
        <xdr:cNvSpPr txBox="1"/>
      </xdr:nvSpPr>
      <xdr:spPr>
        <a:xfrm>
          <a:off x="20199427" y="1472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827" name="n_3aveValue【消防施設】&#10;一人当たり面積">
          <a:extLst>
            <a:ext uri="{FF2B5EF4-FFF2-40B4-BE49-F238E27FC236}">
              <a16:creationId xmlns:a16="http://schemas.microsoft.com/office/drawing/2014/main" id="{965C6200-C258-4633-A245-AF306DA5CC96}"/>
            </a:ext>
          </a:extLst>
        </xdr:cNvPr>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168724</xdr:rowOff>
    </xdr:from>
    <xdr:ext cx="469744" cy="259045"/>
    <xdr:sp macro="" textlink="">
      <xdr:nvSpPr>
        <xdr:cNvPr id="828" name="n_4aveValue【消防施設】&#10;一人当たり面積">
          <a:extLst>
            <a:ext uri="{FF2B5EF4-FFF2-40B4-BE49-F238E27FC236}">
              <a16:creationId xmlns:a16="http://schemas.microsoft.com/office/drawing/2014/main" id="{BB7ABB93-EC62-41A6-9851-5B42E251B020}"/>
            </a:ext>
          </a:extLst>
        </xdr:cNvPr>
        <xdr:cNvSpPr txBox="1"/>
      </xdr:nvSpPr>
      <xdr:spPr>
        <a:xfrm>
          <a:off x="184214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119600</xdr:rowOff>
    </xdr:from>
    <xdr:ext cx="469744" cy="259045"/>
    <xdr:sp macro="" textlink="">
      <xdr:nvSpPr>
        <xdr:cNvPr id="829" name="n_1mainValue【消防施設】&#10;一人当たり面積">
          <a:extLst>
            <a:ext uri="{FF2B5EF4-FFF2-40B4-BE49-F238E27FC236}">
              <a16:creationId xmlns:a16="http://schemas.microsoft.com/office/drawing/2014/main" id="{8F5A5917-D3EC-40C9-83ED-B1BA5EB497D2}"/>
            </a:ext>
          </a:extLst>
        </xdr:cNvPr>
        <xdr:cNvSpPr txBox="1"/>
      </xdr:nvSpPr>
      <xdr:spPr>
        <a:xfrm>
          <a:off x="21075727" y="14349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121886</xdr:rowOff>
    </xdr:from>
    <xdr:ext cx="469744" cy="259045"/>
    <xdr:sp macro="" textlink="">
      <xdr:nvSpPr>
        <xdr:cNvPr id="830" name="n_2mainValue【消防施設】&#10;一人当たり面積">
          <a:extLst>
            <a:ext uri="{FF2B5EF4-FFF2-40B4-BE49-F238E27FC236}">
              <a16:creationId xmlns:a16="http://schemas.microsoft.com/office/drawing/2014/main" id="{ABB08404-5894-4278-A986-277C5343688B}"/>
            </a:ext>
          </a:extLst>
        </xdr:cNvPr>
        <xdr:cNvSpPr txBox="1"/>
      </xdr:nvSpPr>
      <xdr:spPr>
        <a:xfrm>
          <a:off x="20199427" y="14352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124629</xdr:rowOff>
    </xdr:from>
    <xdr:ext cx="469744" cy="259045"/>
    <xdr:sp macro="" textlink="">
      <xdr:nvSpPr>
        <xdr:cNvPr id="831" name="n_3mainValue【消防施設】&#10;一人当たり面積">
          <a:extLst>
            <a:ext uri="{FF2B5EF4-FFF2-40B4-BE49-F238E27FC236}">
              <a16:creationId xmlns:a16="http://schemas.microsoft.com/office/drawing/2014/main" id="{21049966-F364-48B2-A2FF-23377DBCAE7E}"/>
            </a:ext>
          </a:extLst>
        </xdr:cNvPr>
        <xdr:cNvSpPr txBox="1"/>
      </xdr:nvSpPr>
      <xdr:spPr>
        <a:xfrm>
          <a:off x="19310427" y="143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144290</xdr:rowOff>
    </xdr:from>
    <xdr:ext cx="469744" cy="259045"/>
    <xdr:sp macro="" textlink="">
      <xdr:nvSpPr>
        <xdr:cNvPr id="832" name="n_4mainValue【消防施設】&#10;一人当たり面積">
          <a:extLst>
            <a:ext uri="{FF2B5EF4-FFF2-40B4-BE49-F238E27FC236}">
              <a16:creationId xmlns:a16="http://schemas.microsoft.com/office/drawing/2014/main" id="{5CFC3AB1-F22B-4DEE-BA86-1CB5BA9728A7}"/>
            </a:ext>
          </a:extLst>
        </xdr:cNvPr>
        <xdr:cNvSpPr txBox="1"/>
      </xdr:nvSpPr>
      <xdr:spPr>
        <a:xfrm>
          <a:off x="18421427" y="1437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3" name="正方形/長方形 832">
          <a:extLst>
            <a:ext uri="{FF2B5EF4-FFF2-40B4-BE49-F238E27FC236}">
              <a16:creationId xmlns:a16="http://schemas.microsoft.com/office/drawing/2014/main" id="{15E51E53-B122-4FFC-97EA-6E15251D889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4" name="正方形/長方形 833">
          <a:extLst>
            <a:ext uri="{FF2B5EF4-FFF2-40B4-BE49-F238E27FC236}">
              <a16:creationId xmlns:a16="http://schemas.microsoft.com/office/drawing/2014/main" id="{23069E5D-F5CB-4AA6-86F2-F5FEA5A761D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5" name="正方形/長方形 834">
          <a:extLst>
            <a:ext uri="{FF2B5EF4-FFF2-40B4-BE49-F238E27FC236}">
              <a16:creationId xmlns:a16="http://schemas.microsoft.com/office/drawing/2014/main" id="{87B11B7C-BF92-43DE-A603-C821894BB20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6" name="正方形/長方形 835">
          <a:extLst>
            <a:ext uri="{FF2B5EF4-FFF2-40B4-BE49-F238E27FC236}">
              <a16:creationId xmlns:a16="http://schemas.microsoft.com/office/drawing/2014/main" id="{9980D0C0-4724-4D05-B9E1-E5762E14F58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7" name="正方形/長方形 836">
          <a:extLst>
            <a:ext uri="{FF2B5EF4-FFF2-40B4-BE49-F238E27FC236}">
              <a16:creationId xmlns:a16="http://schemas.microsoft.com/office/drawing/2014/main" id="{6056459A-3A02-47C5-A30F-41E84AE904A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8" name="正方形/長方形 837">
          <a:extLst>
            <a:ext uri="{FF2B5EF4-FFF2-40B4-BE49-F238E27FC236}">
              <a16:creationId xmlns:a16="http://schemas.microsoft.com/office/drawing/2014/main" id="{874D9F6D-B080-499B-AAE3-51AD808D96D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9" name="正方形/長方形 838">
          <a:extLst>
            <a:ext uri="{FF2B5EF4-FFF2-40B4-BE49-F238E27FC236}">
              <a16:creationId xmlns:a16="http://schemas.microsoft.com/office/drawing/2014/main" id="{1BF71FD8-6534-401A-B125-1347F7413AA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0" name="正方形/長方形 839">
          <a:extLst>
            <a:ext uri="{FF2B5EF4-FFF2-40B4-BE49-F238E27FC236}">
              <a16:creationId xmlns:a16="http://schemas.microsoft.com/office/drawing/2014/main" id="{559AB62E-AC50-4314-B172-C4B0DFF2C7A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1" name="テキスト ボックス 840">
          <a:extLst>
            <a:ext uri="{FF2B5EF4-FFF2-40B4-BE49-F238E27FC236}">
              <a16:creationId xmlns:a16="http://schemas.microsoft.com/office/drawing/2014/main" id="{BCE5C30A-89D7-4BD1-ABCE-844AE85374C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2" name="直線コネクタ 841">
          <a:extLst>
            <a:ext uri="{FF2B5EF4-FFF2-40B4-BE49-F238E27FC236}">
              <a16:creationId xmlns:a16="http://schemas.microsoft.com/office/drawing/2014/main" id="{9950A1E0-8CD0-4462-86FD-58F28661ACB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3" name="テキスト ボックス 842">
          <a:extLst>
            <a:ext uri="{FF2B5EF4-FFF2-40B4-BE49-F238E27FC236}">
              <a16:creationId xmlns:a16="http://schemas.microsoft.com/office/drawing/2014/main" id="{9DA6EC66-58F8-4CD7-A475-C3036B65F34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4" name="直線コネクタ 843">
          <a:extLst>
            <a:ext uri="{FF2B5EF4-FFF2-40B4-BE49-F238E27FC236}">
              <a16:creationId xmlns:a16="http://schemas.microsoft.com/office/drawing/2014/main" id="{C9393AD4-6F5B-44E8-85EE-A217B794792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5" name="テキスト ボックス 844">
          <a:extLst>
            <a:ext uri="{FF2B5EF4-FFF2-40B4-BE49-F238E27FC236}">
              <a16:creationId xmlns:a16="http://schemas.microsoft.com/office/drawing/2014/main" id="{5810965D-0024-44DB-9E6D-844A1EF02D2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6" name="直線コネクタ 845">
          <a:extLst>
            <a:ext uri="{FF2B5EF4-FFF2-40B4-BE49-F238E27FC236}">
              <a16:creationId xmlns:a16="http://schemas.microsoft.com/office/drawing/2014/main" id="{356E3147-F36C-4BB3-B2C3-07132C046BD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7" name="テキスト ボックス 846">
          <a:extLst>
            <a:ext uri="{FF2B5EF4-FFF2-40B4-BE49-F238E27FC236}">
              <a16:creationId xmlns:a16="http://schemas.microsoft.com/office/drawing/2014/main" id="{23377094-B167-48A4-B1A8-1B682340962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8" name="直線コネクタ 847">
          <a:extLst>
            <a:ext uri="{FF2B5EF4-FFF2-40B4-BE49-F238E27FC236}">
              <a16:creationId xmlns:a16="http://schemas.microsoft.com/office/drawing/2014/main" id="{80B8695E-C6BB-4A0D-ACBF-AADC23999A7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9" name="テキスト ボックス 848">
          <a:extLst>
            <a:ext uri="{FF2B5EF4-FFF2-40B4-BE49-F238E27FC236}">
              <a16:creationId xmlns:a16="http://schemas.microsoft.com/office/drawing/2014/main" id="{DFD832A1-6961-4DDE-AC0A-5CDDAB7D363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0" name="直線コネクタ 849">
          <a:extLst>
            <a:ext uri="{FF2B5EF4-FFF2-40B4-BE49-F238E27FC236}">
              <a16:creationId xmlns:a16="http://schemas.microsoft.com/office/drawing/2014/main" id="{85484422-154E-4A29-BE0F-38BC0C30650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1" name="テキスト ボックス 850">
          <a:extLst>
            <a:ext uri="{FF2B5EF4-FFF2-40B4-BE49-F238E27FC236}">
              <a16:creationId xmlns:a16="http://schemas.microsoft.com/office/drawing/2014/main" id="{4E687B81-E611-4C5E-856E-DCED578BB56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2" name="直線コネクタ 851">
          <a:extLst>
            <a:ext uri="{FF2B5EF4-FFF2-40B4-BE49-F238E27FC236}">
              <a16:creationId xmlns:a16="http://schemas.microsoft.com/office/drawing/2014/main" id="{6D96C475-826F-4AFC-9747-6EA0B492240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3" name="テキスト ボックス 852">
          <a:extLst>
            <a:ext uri="{FF2B5EF4-FFF2-40B4-BE49-F238E27FC236}">
              <a16:creationId xmlns:a16="http://schemas.microsoft.com/office/drawing/2014/main" id="{CAA2B30C-3072-4036-AA95-7C1BC96EBA7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4" name="直線コネクタ 853">
          <a:extLst>
            <a:ext uri="{FF2B5EF4-FFF2-40B4-BE49-F238E27FC236}">
              <a16:creationId xmlns:a16="http://schemas.microsoft.com/office/drawing/2014/main" id="{9A0355BF-2772-4991-BB6A-DBABF33BA8A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5" name="テキスト ボックス 854">
          <a:extLst>
            <a:ext uri="{FF2B5EF4-FFF2-40B4-BE49-F238E27FC236}">
              <a16:creationId xmlns:a16="http://schemas.microsoft.com/office/drawing/2014/main" id="{5FC5AC2F-817A-4238-92CB-54F42C1D649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a:extLst>
            <a:ext uri="{FF2B5EF4-FFF2-40B4-BE49-F238E27FC236}">
              <a16:creationId xmlns:a16="http://schemas.microsoft.com/office/drawing/2014/main" id="{2F5B3E64-FF4E-4ED1-9953-57D147A1218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7" name="【庁舎】&#10;有形固定資産減価償却率グラフ枠">
          <a:extLst>
            <a:ext uri="{FF2B5EF4-FFF2-40B4-BE49-F238E27FC236}">
              <a16:creationId xmlns:a16="http://schemas.microsoft.com/office/drawing/2014/main" id="{D69CC966-FEF5-466D-A32A-2B3289DFF47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858" name="直線コネクタ 857">
          <a:extLst>
            <a:ext uri="{FF2B5EF4-FFF2-40B4-BE49-F238E27FC236}">
              <a16:creationId xmlns:a16="http://schemas.microsoft.com/office/drawing/2014/main" id="{080C83A9-9D0B-4CE7-AB13-B4FB9D1656B7}"/>
            </a:ext>
          </a:extLst>
        </xdr:cNvPr>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859" name="【庁舎】&#10;有形固定資産減価償却率最小値テキスト">
          <a:extLst>
            <a:ext uri="{FF2B5EF4-FFF2-40B4-BE49-F238E27FC236}">
              <a16:creationId xmlns:a16="http://schemas.microsoft.com/office/drawing/2014/main" id="{FF7D8892-08E8-4490-86DC-1FB76486E868}"/>
            </a:ext>
          </a:extLst>
        </xdr:cNvPr>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860" name="直線コネクタ 859">
          <a:extLst>
            <a:ext uri="{FF2B5EF4-FFF2-40B4-BE49-F238E27FC236}">
              <a16:creationId xmlns:a16="http://schemas.microsoft.com/office/drawing/2014/main" id="{261C7916-C811-4E29-BD78-E873E3AAD6F3}"/>
            </a:ext>
          </a:extLst>
        </xdr:cNvPr>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1" name="【庁舎】&#10;有形固定資産減価償却率最大値テキスト">
          <a:extLst>
            <a:ext uri="{FF2B5EF4-FFF2-40B4-BE49-F238E27FC236}">
              <a16:creationId xmlns:a16="http://schemas.microsoft.com/office/drawing/2014/main" id="{0E2CEE06-BF44-44FF-AEA2-3F098B82BE86}"/>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62" name="直線コネクタ 861">
          <a:extLst>
            <a:ext uri="{FF2B5EF4-FFF2-40B4-BE49-F238E27FC236}">
              <a16:creationId xmlns:a16="http://schemas.microsoft.com/office/drawing/2014/main" id="{507F4801-E870-4220-9A7C-009A00032115}"/>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101798</xdr:rowOff>
    </xdr:from>
    <xdr:ext cx="405111" cy="259045"/>
    <xdr:sp macro="" textlink="">
      <xdr:nvSpPr>
        <xdr:cNvPr id="863" name="【庁舎】&#10;有形固定資産減価償却率平均値テキスト">
          <a:extLst>
            <a:ext uri="{FF2B5EF4-FFF2-40B4-BE49-F238E27FC236}">
              <a16:creationId xmlns:a16="http://schemas.microsoft.com/office/drawing/2014/main" id="{C0840008-CFC5-44DF-B418-D1888F6DD110}"/>
            </a:ext>
          </a:extLst>
        </xdr:cNvPr>
        <xdr:cNvSpPr txBox="1"/>
      </xdr:nvSpPr>
      <xdr:spPr>
        <a:xfrm>
          <a:off x="16357600" y="17932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864" name="フローチャート: 判断 863">
          <a:extLst>
            <a:ext uri="{FF2B5EF4-FFF2-40B4-BE49-F238E27FC236}">
              <a16:creationId xmlns:a16="http://schemas.microsoft.com/office/drawing/2014/main" id="{47259418-3E35-433B-8C4C-92F258444FC7}"/>
            </a:ext>
          </a:extLst>
        </xdr:cNvPr>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865" name="フローチャート: 判断 864">
          <a:extLst>
            <a:ext uri="{FF2B5EF4-FFF2-40B4-BE49-F238E27FC236}">
              <a16:creationId xmlns:a16="http://schemas.microsoft.com/office/drawing/2014/main" id="{6718464A-BDE5-4C9C-8F3E-91A8947A5D09}"/>
            </a:ext>
          </a:extLst>
        </xdr:cNvPr>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866" name="フローチャート: 判断 865">
          <a:extLst>
            <a:ext uri="{FF2B5EF4-FFF2-40B4-BE49-F238E27FC236}">
              <a16:creationId xmlns:a16="http://schemas.microsoft.com/office/drawing/2014/main" id="{2B3F8104-963D-46C1-8C5D-5FE8C208BE61}"/>
            </a:ext>
          </a:extLst>
        </xdr:cNvPr>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867" name="フローチャート: 判断 866">
          <a:extLst>
            <a:ext uri="{FF2B5EF4-FFF2-40B4-BE49-F238E27FC236}">
              <a16:creationId xmlns:a16="http://schemas.microsoft.com/office/drawing/2014/main" id="{8AF25A02-4E25-4536-9719-66FA926F1011}"/>
            </a:ext>
          </a:extLst>
        </xdr:cNvPr>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868" name="フローチャート: 判断 867">
          <a:extLst>
            <a:ext uri="{FF2B5EF4-FFF2-40B4-BE49-F238E27FC236}">
              <a16:creationId xmlns:a16="http://schemas.microsoft.com/office/drawing/2014/main" id="{C66B9ED9-94ED-4374-B7E5-B87C4ABAA3A5}"/>
            </a:ext>
          </a:extLst>
        </xdr:cNvPr>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C7807902-2498-4A6F-8F0C-4DD07FD4BE3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8E139BBC-2851-418A-A459-E8621A9D711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3390F8DA-EABF-4B70-982F-BADBE9DC01D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E954B9EE-065C-4EE6-BA4C-E373FFBFE75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5289F9DB-B716-4EB8-85AA-983777FBC15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102144</xdr:rowOff>
    </xdr:from>
    <xdr:to>
      <xdr:col>85</xdr:col>
      <xdr:colOff>177800</xdr:colOff>
      <xdr:row>105</xdr:row>
      <xdr:rowOff>32294</xdr:rowOff>
    </xdr:to>
    <xdr:sp macro="" textlink="">
      <xdr:nvSpPr>
        <xdr:cNvPr id="874" name="楕円 873">
          <a:extLst>
            <a:ext uri="{FF2B5EF4-FFF2-40B4-BE49-F238E27FC236}">
              <a16:creationId xmlns:a16="http://schemas.microsoft.com/office/drawing/2014/main" id="{2FE0178B-E7A9-44DC-8F91-FC513658E1FB}"/>
            </a:ext>
          </a:extLst>
        </xdr:cNvPr>
        <xdr:cNvSpPr/>
      </xdr:nvSpPr>
      <xdr:spPr>
        <a:xfrm>
          <a:off x="16268700" y="179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125021</xdr:rowOff>
    </xdr:from>
    <xdr:ext cx="405111" cy="259045"/>
    <xdr:sp macro="" textlink="">
      <xdr:nvSpPr>
        <xdr:cNvPr id="875" name="【庁舎】&#10;有形固定資産減価償却率該当値テキスト">
          <a:extLst>
            <a:ext uri="{FF2B5EF4-FFF2-40B4-BE49-F238E27FC236}">
              <a16:creationId xmlns:a16="http://schemas.microsoft.com/office/drawing/2014/main" id="{2B910DA8-0028-416F-B448-F39BC8CF5C0E}"/>
            </a:ext>
          </a:extLst>
        </xdr:cNvPr>
        <xdr:cNvSpPr txBox="1"/>
      </xdr:nvSpPr>
      <xdr:spPr>
        <a:xfrm>
          <a:off x="16357600" y="17784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100512</xdr:rowOff>
    </xdr:from>
    <xdr:to>
      <xdr:col>81</xdr:col>
      <xdr:colOff>101600</xdr:colOff>
      <xdr:row>105</xdr:row>
      <xdr:rowOff>30662</xdr:rowOff>
    </xdr:to>
    <xdr:sp macro="" textlink="">
      <xdr:nvSpPr>
        <xdr:cNvPr id="876" name="楕円 875">
          <a:extLst>
            <a:ext uri="{FF2B5EF4-FFF2-40B4-BE49-F238E27FC236}">
              <a16:creationId xmlns:a16="http://schemas.microsoft.com/office/drawing/2014/main" id="{6F920E1A-D429-4BBF-86F3-E66DAAF0E5B4}"/>
            </a:ext>
          </a:extLst>
        </xdr:cNvPr>
        <xdr:cNvSpPr/>
      </xdr:nvSpPr>
      <xdr:spPr>
        <a:xfrm>
          <a:off x="15430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151312</xdr:rowOff>
    </xdr:from>
    <xdr:to>
      <xdr:col>85</xdr:col>
      <xdr:colOff>127000</xdr:colOff>
      <xdr:row>104</xdr:row>
      <xdr:rowOff>152944</xdr:rowOff>
    </xdr:to>
    <xdr:cxnSp macro="">
      <xdr:nvCxnSpPr>
        <xdr:cNvPr id="877" name="直線コネクタ 876">
          <a:extLst>
            <a:ext uri="{FF2B5EF4-FFF2-40B4-BE49-F238E27FC236}">
              <a16:creationId xmlns:a16="http://schemas.microsoft.com/office/drawing/2014/main" id="{F0FEE5F2-182E-4110-AA30-0595226797F7}"/>
            </a:ext>
          </a:extLst>
        </xdr:cNvPr>
        <xdr:cNvCxnSpPr/>
      </xdr:nvCxnSpPr>
      <xdr:spPr>
        <a:xfrm>
          <a:off x="15481300" y="1798211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170724</xdr:rowOff>
    </xdr:from>
    <xdr:to>
      <xdr:col>76</xdr:col>
      <xdr:colOff>165100</xdr:colOff>
      <xdr:row>105</xdr:row>
      <xdr:rowOff>100874</xdr:rowOff>
    </xdr:to>
    <xdr:sp macro="" textlink="">
      <xdr:nvSpPr>
        <xdr:cNvPr id="878" name="楕円 877">
          <a:extLst>
            <a:ext uri="{FF2B5EF4-FFF2-40B4-BE49-F238E27FC236}">
              <a16:creationId xmlns:a16="http://schemas.microsoft.com/office/drawing/2014/main" id="{CFB1B40E-0342-474E-B6BE-0BE3E3EAC006}"/>
            </a:ext>
          </a:extLst>
        </xdr:cNvPr>
        <xdr:cNvSpPr/>
      </xdr:nvSpPr>
      <xdr:spPr>
        <a:xfrm>
          <a:off x="14541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151312</xdr:rowOff>
    </xdr:from>
    <xdr:to>
      <xdr:col>81</xdr:col>
      <xdr:colOff>50800</xdr:colOff>
      <xdr:row>105</xdr:row>
      <xdr:rowOff>50074</xdr:rowOff>
    </xdr:to>
    <xdr:cxnSp macro="">
      <xdr:nvCxnSpPr>
        <xdr:cNvPr id="879" name="直線コネクタ 878">
          <a:extLst>
            <a:ext uri="{FF2B5EF4-FFF2-40B4-BE49-F238E27FC236}">
              <a16:creationId xmlns:a16="http://schemas.microsoft.com/office/drawing/2014/main" id="{19FC3A63-4B72-4E41-94FB-7001C2910A79}"/>
            </a:ext>
          </a:extLst>
        </xdr:cNvPr>
        <xdr:cNvCxnSpPr/>
      </xdr:nvCxnSpPr>
      <xdr:spPr>
        <a:xfrm flipV="1">
          <a:off x="14592300" y="17982112"/>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147864</xdr:rowOff>
    </xdr:from>
    <xdr:to>
      <xdr:col>72</xdr:col>
      <xdr:colOff>38100</xdr:colOff>
      <xdr:row>105</xdr:row>
      <xdr:rowOff>78014</xdr:rowOff>
    </xdr:to>
    <xdr:sp macro="" textlink="">
      <xdr:nvSpPr>
        <xdr:cNvPr id="880" name="楕円 879">
          <a:extLst>
            <a:ext uri="{FF2B5EF4-FFF2-40B4-BE49-F238E27FC236}">
              <a16:creationId xmlns:a16="http://schemas.microsoft.com/office/drawing/2014/main" id="{01818E84-F633-462F-A614-1B8EBC598039}"/>
            </a:ext>
          </a:extLst>
        </xdr:cNvPr>
        <xdr:cNvSpPr/>
      </xdr:nvSpPr>
      <xdr:spPr>
        <a:xfrm>
          <a:off x="13652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27214</xdr:rowOff>
    </xdr:from>
    <xdr:to>
      <xdr:col>76</xdr:col>
      <xdr:colOff>114300</xdr:colOff>
      <xdr:row>105</xdr:row>
      <xdr:rowOff>50074</xdr:rowOff>
    </xdr:to>
    <xdr:cxnSp macro="">
      <xdr:nvCxnSpPr>
        <xdr:cNvPr id="881" name="直線コネクタ 880">
          <a:extLst>
            <a:ext uri="{FF2B5EF4-FFF2-40B4-BE49-F238E27FC236}">
              <a16:creationId xmlns:a16="http://schemas.microsoft.com/office/drawing/2014/main" id="{696687F6-7F0E-409D-A9AC-FDC815AE3395}"/>
            </a:ext>
          </a:extLst>
        </xdr:cNvPr>
        <xdr:cNvCxnSpPr/>
      </xdr:nvCxnSpPr>
      <xdr:spPr>
        <a:xfrm>
          <a:off x="13703300" y="180294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115207</xdr:rowOff>
    </xdr:from>
    <xdr:to>
      <xdr:col>67</xdr:col>
      <xdr:colOff>101600</xdr:colOff>
      <xdr:row>105</xdr:row>
      <xdr:rowOff>45357</xdr:rowOff>
    </xdr:to>
    <xdr:sp macro="" textlink="">
      <xdr:nvSpPr>
        <xdr:cNvPr id="882" name="楕円 881">
          <a:extLst>
            <a:ext uri="{FF2B5EF4-FFF2-40B4-BE49-F238E27FC236}">
              <a16:creationId xmlns:a16="http://schemas.microsoft.com/office/drawing/2014/main" id="{854F2592-3120-4345-B4BB-40658B6E0DE6}"/>
            </a:ext>
          </a:extLst>
        </xdr:cNvPr>
        <xdr:cNvSpPr/>
      </xdr:nvSpPr>
      <xdr:spPr>
        <a:xfrm>
          <a:off x="12763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166007</xdr:rowOff>
    </xdr:from>
    <xdr:to>
      <xdr:col>71</xdr:col>
      <xdr:colOff>177800</xdr:colOff>
      <xdr:row>105</xdr:row>
      <xdr:rowOff>27214</xdr:rowOff>
    </xdr:to>
    <xdr:cxnSp macro="">
      <xdr:nvCxnSpPr>
        <xdr:cNvPr id="883" name="直線コネクタ 882">
          <a:extLst>
            <a:ext uri="{FF2B5EF4-FFF2-40B4-BE49-F238E27FC236}">
              <a16:creationId xmlns:a16="http://schemas.microsoft.com/office/drawing/2014/main" id="{164CE1B6-22FF-4054-9ACC-7E239BDC037F}"/>
            </a:ext>
          </a:extLst>
        </xdr:cNvPr>
        <xdr:cNvCxnSpPr/>
      </xdr:nvCxnSpPr>
      <xdr:spPr>
        <a:xfrm>
          <a:off x="12814300" y="179968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36484</xdr:rowOff>
    </xdr:from>
    <xdr:ext cx="405111" cy="259045"/>
    <xdr:sp macro="" textlink="">
      <xdr:nvSpPr>
        <xdr:cNvPr id="884" name="n_1aveValue【庁舎】&#10;有形固定資産減価償却率">
          <a:extLst>
            <a:ext uri="{FF2B5EF4-FFF2-40B4-BE49-F238E27FC236}">
              <a16:creationId xmlns:a16="http://schemas.microsoft.com/office/drawing/2014/main" id="{D968BE53-420C-4A8B-A4D4-7CE469AB5ADF}"/>
            </a:ext>
          </a:extLst>
        </xdr:cNvPr>
        <xdr:cNvSpPr txBox="1"/>
      </xdr:nvSpPr>
      <xdr:spPr>
        <a:xfrm>
          <a:off x="152660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55353</xdr:rowOff>
    </xdr:from>
    <xdr:ext cx="405111" cy="259045"/>
    <xdr:sp macro="" textlink="">
      <xdr:nvSpPr>
        <xdr:cNvPr id="885" name="n_2aveValue【庁舎】&#10;有形固定資産減価償却率">
          <a:extLst>
            <a:ext uri="{FF2B5EF4-FFF2-40B4-BE49-F238E27FC236}">
              <a16:creationId xmlns:a16="http://schemas.microsoft.com/office/drawing/2014/main" id="{91332C40-B841-4BFD-807D-C355EB773A94}"/>
            </a:ext>
          </a:extLst>
        </xdr:cNvPr>
        <xdr:cNvSpPr txBox="1"/>
      </xdr:nvSpPr>
      <xdr:spPr>
        <a:xfrm>
          <a:off x="14389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886" name="n_3aveValue【庁舎】&#10;有形固定資産減価償却率">
          <a:extLst>
            <a:ext uri="{FF2B5EF4-FFF2-40B4-BE49-F238E27FC236}">
              <a16:creationId xmlns:a16="http://schemas.microsoft.com/office/drawing/2014/main" id="{3CFFD8F2-0A5E-4564-9E56-746026BC9AC2}"/>
            </a:ext>
          </a:extLst>
        </xdr:cNvPr>
        <xdr:cNvSpPr txBox="1"/>
      </xdr:nvSpPr>
      <xdr:spPr>
        <a:xfrm>
          <a:off x="13500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161489</xdr:rowOff>
    </xdr:from>
    <xdr:ext cx="405111" cy="259045"/>
    <xdr:sp macro="" textlink="">
      <xdr:nvSpPr>
        <xdr:cNvPr id="887" name="n_4aveValue【庁舎】&#10;有形固定資産減価償却率">
          <a:extLst>
            <a:ext uri="{FF2B5EF4-FFF2-40B4-BE49-F238E27FC236}">
              <a16:creationId xmlns:a16="http://schemas.microsoft.com/office/drawing/2014/main" id="{134D7D91-2E5F-4AF2-A770-34D79E6B5671}"/>
            </a:ext>
          </a:extLst>
        </xdr:cNvPr>
        <xdr:cNvSpPr txBox="1"/>
      </xdr:nvSpPr>
      <xdr:spPr>
        <a:xfrm>
          <a:off x="12611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47189</xdr:rowOff>
    </xdr:from>
    <xdr:ext cx="405111" cy="259045"/>
    <xdr:sp macro="" textlink="">
      <xdr:nvSpPr>
        <xdr:cNvPr id="888" name="n_1mainValue【庁舎】&#10;有形固定資産減価償却率">
          <a:extLst>
            <a:ext uri="{FF2B5EF4-FFF2-40B4-BE49-F238E27FC236}">
              <a16:creationId xmlns:a16="http://schemas.microsoft.com/office/drawing/2014/main" id="{CFDA1E2F-A30A-42DE-8101-514F04849E05}"/>
            </a:ext>
          </a:extLst>
        </xdr:cNvPr>
        <xdr:cNvSpPr txBox="1"/>
      </xdr:nvSpPr>
      <xdr:spPr>
        <a:xfrm>
          <a:off x="15266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92001</xdr:rowOff>
    </xdr:from>
    <xdr:ext cx="405111" cy="259045"/>
    <xdr:sp macro="" textlink="">
      <xdr:nvSpPr>
        <xdr:cNvPr id="889" name="n_2mainValue【庁舎】&#10;有形固定資産減価償却率">
          <a:extLst>
            <a:ext uri="{FF2B5EF4-FFF2-40B4-BE49-F238E27FC236}">
              <a16:creationId xmlns:a16="http://schemas.microsoft.com/office/drawing/2014/main" id="{E7A7F6C6-B52A-4472-9152-F06008AFFB28}"/>
            </a:ext>
          </a:extLst>
        </xdr:cNvPr>
        <xdr:cNvSpPr txBox="1"/>
      </xdr:nvSpPr>
      <xdr:spPr>
        <a:xfrm>
          <a:off x="143897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69141</xdr:rowOff>
    </xdr:from>
    <xdr:ext cx="405111" cy="259045"/>
    <xdr:sp macro="" textlink="">
      <xdr:nvSpPr>
        <xdr:cNvPr id="890" name="n_3mainValue【庁舎】&#10;有形固定資産減価償却率">
          <a:extLst>
            <a:ext uri="{FF2B5EF4-FFF2-40B4-BE49-F238E27FC236}">
              <a16:creationId xmlns:a16="http://schemas.microsoft.com/office/drawing/2014/main" id="{30C4FD13-529C-4960-8CE1-3953F7B67ED3}"/>
            </a:ext>
          </a:extLst>
        </xdr:cNvPr>
        <xdr:cNvSpPr txBox="1"/>
      </xdr:nvSpPr>
      <xdr:spPr>
        <a:xfrm>
          <a:off x="13500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36484</xdr:rowOff>
    </xdr:from>
    <xdr:ext cx="405111" cy="259045"/>
    <xdr:sp macro="" textlink="">
      <xdr:nvSpPr>
        <xdr:cNvPr id="891" name="n_4mainValue【庁舎】&#10;有形固定資産減価償却率">
          <a:extLst>
            <a:ext uri="{FF2B5EF4-FFF2-40B4-BE49-F238E27FC236}">
              <a16:creationId xmlns:a16="http://schemas.microsoft.com/office/drawing/2014/main" id="{1E6B13EE-779D-4BDF-9F3E-B14918F23A6A}"/>
            </a:ext>
          </a:extLst>
        </xdr:cNvPr>
        <xdr:cNvSpPr txBox="1"/>
      </xdr:nvSpPr>
      <xdr:spPr>
        <a:xfrm>
          <a:off x="126117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2" name="正方形/長方形 891">
          <a:extLst>
            <a:ext uri="{FF2B5EF4-FFF2-40B4-BE49-F238E27FC236}">
              <a16:creationId xmlns:a16="http://schemas.microsoft.com/office/drawing/2014/main" id="{C9EC07D8-EC58-4FE2-A682-F2A4D5ED51D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3" name="正方形/長方形 892">
          <a:extLst>
            <a:ext uri="{FF2B5EF4-FFF2-40B4-BE49-F238E27FC236}">
              <a16:creationId xmlns:a16="http://schemas.microsoft.com/office/drawing/2014/main" id="{D8526A58-2769-4CE8-8D73-E6815A685B7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4" name="正方形/長方形 893">
          <a:extLst>
            <a:ext uri="{FF2B5EF4-FFF2-40B4-BE49-F238E27FC236}">
              <a16:creationId xmlns:a16="http://schemas.microsoft.com/office/drawing/2014/main" id="{73E60A1C-EA26-4B80-B7FC-7C7BCC9810E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5" name="正方形/長方形 894">
          <a:extLst>
            <a:ext uri="{FF2B5EF4-FFF2-40B4-BE49-F238E27FC236}">
              <a16:creationId xmlns:a16="http://schemas.microsoft.com/office/drawing/2014/main" id="{7D4F0698-4D67-470B-ACEA-EABC72E6A45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6" name="正方形/長方形 895">
          <a:extLst>
            <a:ext uri="{FF2B5EF4-FFF2-40B4-BE49-F238E27FC236}">
              <a16:creationId xmlns:a16="http://schemas.microsoft.com/office/drawing/2014/main" id="{69BAEEDD-D0F6-460D-B443-BB300E92BEF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7" name="正方形/長方形 896">
          <a:extLst>
            <a:ext uri="{FF2B5EF4-FFF2-40B4-BE49-F238E27FC236}">
              <a16:creationId xmlns:a16="http://schemas.microsoft.com/office/drawing/2014/main" id="{C20DEB9A-D955-409E-9513-E9665CC7D49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8" name="正方形/長方形 897">
          <a:extLst>
            <a:ext uri="{FF2B5EF4-FFF2-40B4-BE49-F238E27FC236}">
              <a16:creationId xmlns:a16="http://schemas.microsoft.com/office/drawing/2014/main" id="{E59A2E73-A67A-4232-89A5-AEB9837E1F0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9" name="正方形/長方形 898">
          <a:extLst>
            <a:ext uri="{FF2B5EF4-FFF2-40B4-BE49-F238E27FC236}">
              <a16:creationId xmlns:a16="http://schemas.microsoft.com/office/drawing/2014/main" id="{4EB6EF60-5BBD-47D2-A0F7-D28F35F4F1C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0" name="テキスト ボックス 899">
          <a:extLst>
            <a:ext uri="{FF2B5EF4-FFF2-40B4-BE49-F238E27FC236}">
              <a16:creationId xmlns:a16="http://schemas.microsoft.com/office/drawing/2014/main" id="{11283463-270A-42AD-B54C-7B9126AD89F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1" name="直線コネクタ 900">
          <a:extLst>
            <a:ext uri="{FF2B5EF4-FFF2-40B4-BE49-F238E27FC236}">
              <a16:creationId xmlns:a16="http://schemas.microsoft.com/office/drawing/2014/main" id="{F4342DF9-CBE2-400B-AF28-279AA2F2174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2" name="直線コネクタ 901">
          <a:extLst>
            <a:ext uri="{FF2B5EF4-FFF2-40B4-BE49-F238E27FC236}">
              <a16:creationId xmlns:a16="http://schemas.microsoft.com/office/drawing/2014/main" id="{6AD3B72B-D0E0-42C3-9D15-86ACF4532F8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3" name="テキスト ボックス 902">
          <a:extLst>
            <a:ext uri="{FF2B5EF4-FFF2-40B4-BE49-F238E27FC236}">
              <a16:creationId xmlns:a16="http://schemas.microsoft.com/office/drawing/2014/main" id="{45CD38EE-7AAD-44DD-A12E-243260F8A17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4" name="直線コネクタ 903">
          <a:extLst>
            <a:ext uri="{FF2B5EF4-FFF2-40B4-BE49-F238E27FC236}">
              <a16:creationId xmlns:a16="http://schemas.microsoft.com/office/drawing/2014/main" id="{0064C55A-8A9D-4B5E-92E1-9EAF00A23D0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5" name="テキスト ボックス 904">
          <a:extLst>
            <a:ext uri="{FF2B5EF4-FFF2-40B4-BE49-F238E27FC236}">
              <a16:creationId xmlns:a16="http://schemas.microsoft.com/office/drawing/2014/main" id="{CF7B5C49-9BE4-4CEB-B676-F29F6970841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6" name="直線コネクタ 905">
          <a:extLst>
            <a:ext uri="{FF2B5EF4-FFF2-40B4-BE49-F238E27FC236}">
              <a16:creationId xmlns:a16="http://schemas.microsoft.com/office/drawing/2014/main" id="{78A25696-286F-4FD0-AD58-A4887D218DF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7" name="テキスト ボックス 906">
          <a:extLst>
            <a:ext uri="{FF2B5EF4-FFF2-40B4-BE49-F238E27FC236}">
              <a16:creationId xmlns:a16="http://schemas.microsoft.com/office/drawing/2014/main" id="{6DEC971B-4DD2-4696-9190-84005D6722C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8" name="直線コネクタ 907">
          <a:extLst>
            <a:ext uri="{FF2B5EF4-FFF2-40B4-BE49-F238E27FC236}">
              <a16:creationId xmlns:a16="http://schemas.microsoft.com/office/drawing/2014/main" id="{7765AB8B-DEAC-4FB0-A4B2-94A6CDF914C7}"/>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9" name="テキスト ボックス 908">
          <a:extLst>
            <a:ext uri="{FF2B5EF4-FFF2-40B4-BE49-F238E27FC236}">
              <a16:creationId xmlns:a16="http://schemas.microsoft.com/office/drawing/2014/main" id="{520A3D06-31EA-4798-814C-DDB48A8EF08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0" name="直線コネクタ 909">
          <a:extLst>
            <a:ext uri="{FF2B5EF4-FFF2-40B4-BE49-F238E27FC236}">
              <a16:creationId xmlns:a16="http://schemas.microsoft.com/office/drawing/2014/main" id="{F61CA9A3-FED8-4674-BB84-C14E364B506B}"/>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1" name="テキスト ボックス 910">
          <a:extLst>
            <a:ext uri="{FF2B5EF4-FFF2-40B4-BE49-F238E27FC236}">
              <a16:creationId xmlns:a16="http://schemas.microsoft.com/office/drawing/2014/main" id="{212A2C11-1975-48C2-95A3-C30471CBAFB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2" name="直線コネクタ 911">
          <a:extLst>
            <a:ext uri="{FF2B5EF4-FFF2-40B4-BE49-F238E27FC236}">
              <a16:creationId xmlns:a16="http://schemas.microsoft.com/office/drawing/2014/main" id="{BEBA6BB2-208B-41D5-A129-AAD7F65C8D4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3" name="テキスト ボックス 912">
          <a:extLst>
            <a:ext uri="{FF2B5EF4-FFF2-40B4-BE49-F238E27FC236}">
              <a16:creationId xmlns:a16="http://schemas.microsoft.com/office/drawing/2014/main" id="{5EB2A332-CA7C-4974-B131-6802B9D6115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a:extLst>
            <a:ext uri="{FF2B5EF4-FFF2-40B4-BE49-F238E27FC236}">
              <a16:creationId xmlns:a16="http://schemas.microsoft.com/office/drawing/2014/main" id="{772364C4-96DD-46F8-9D1D-0E8BD20FFCF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a:extLst>
            <a:ext uri="{FF2B5EF4-FFF2-40B4-BE49-F238E27FC236}">
              <a16:creationId xmlns:a16="http://schemas.microsoft.com/office/drawing/2014/main" id="{C8014057-8E73-4530-ADDA-F781CE440E1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庁舎】&#10;一人当たり面積グラフ枠">
          <a:extLst>
            <a:ext uri="{FF2B5EF4-FFF2-40B4-BE49-F238E27FC236}">
              <a16:creationId xmlns:a16="http://schemas.microsoft.com/office/drawing/2014/main" id="{B076E8CD-7A61-4199-B9F9-8C2F5CAE66F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917" name="直線コネクタ 916">
          <a:extLst>
            <a:ext uri="{FF2B5EF4-FFF2-40B4-BE49-F238E27FC236}">
              <a16:creationId xmlns:a16="http://schemas.microsoft.com/office/drawing/2014/main" id="{38029B2B-D25E-4EE7-83AF-5A2B630F9B21}"/>
            </a:ext>
          </a:extLst>
        </xdr:cNvPr>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918" name="【庁舎】&#10;一人当たり面積最小値テキスト">
          <a:extLst>
            <a:ext uri="{FF2B5EF4-FFF2-40B4-BE49-F238E27FC236}">
              <a16:creationId xmlns:a16="http://schemas.microsoft.com/office/drawing/2014/main" id="{E9079C0D-53E9-420C-9660-F2C3BCD10003}"/>
            </a:ext>
          </a:extLst>
        </xdr:cNvPr>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919" name="直線コネクタ 918">
          <a:extLst>
            <a:ext uri="{FF2B5EF4-FFF2-40B4-BE49-F238E27FC236}">
              <a16:creationId xmlns:a16="http://schemas.microsoft.com/office/drawing/2014/main" id="{E594FD6B-0649-44F1-AAC6-E28FE2D2394D}"/>
            </a:ext>
          </a:extLst>
        </xdr:cNvPr>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920" name="【庁舎】&#10;一人当たり面積最大値テキスト">
          <a:extLst>
            <a:ext uri="{FF2B5EF4-FFF2-40B4-BE49-F238E27FC236}">
              <a16:creationId xmlns:a16="http://schemas.microsoft.com/office/drawing/2014/main" id="{D40AD6A5-CB17-4443-A03F-CE3B9CAA5AA3}"/>
            </a:ext>
          </a:extLst>
        </xdr:cNvPr>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921" name="直線コネクタ 920">
          <a:extLst>
            <a:ext uri="{FF2B5EF4-FFF2-40B4-BE49-F238E27FC236}">
              <a16:creationId xmlns:a16="http://schemas.microsoft.com/office/drawing/2014/main" id="{39D97733-55EB-4244-9B41-4C9EE5E9ECF8}"/>
            </a:ext>
          </a:extLst>
        </xdr:cNvPr>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33763</xdr:rowOff>
    </xdr:from>
    <xdr:ext cx="469744" cy="259045"/>
    <xdr:sp macro="" textlink="">
      <xdr:nvSpPr>
        <xdr:cNvPr id="922" name="【庁舎】&#10;一人当たり面積平均値テキスト">
          <a:extLst>
            <a:ext uri="{FF2B5EF4-FFF2-40B4-BE49-F238E27FC236}">
              <a16:creationId xmlns:a16="http://schemas.microsoft.com/office/drawing/2014/main" id="{579F5074-F4F9-4780-ACF9-6FE8E2C21DE7}"/>
            </a:ext>
          </a:extLst>
        </xdr:cNvPr>
        <xdr:cNvSpPr txBox="1"/>
      </xdr:nvSpPr>
      <xdr:spPr>
        <a:xfrm>
          <a:off x="22199600" y="18036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923" name="フローチャート: 判断 922">
          <a:extLst>
            <a:ext uri="{FF2B5EF4-FFF2-40B4-BE49-F238E27FC236}">
              <a16:creationId xmlns:a16="http://schemas.microsoft.com/office/drawing/2014/main" id="{E385D303-D880-488D-A842-61ED769CFA0F}"/>
            </a:ext>
          </a:extLst>
        </xdr:cNvPr>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924" name="フローチャート: 判断 923">
          <a:extLst>
            <a:ext uri="{FF2B5EF4-FFF2-40B4-BE49-F238E27FC236}">
              <a16:creationId xmlns:a16="http://schemas.microsoft.com/office/drawing/2014/main" id="{1AC43031-68E2-4A40-9547-767128573E35}"/>
            </a:ext>
          </a:extLst>
        </xdr:cNvPr>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925" name="フローチャート: 判断 924">
          <a:extLst>
            <a:ext uri="{FF2B5EF4-FFF2-40B4-BE49-F238E27FC236}">
              <a16:creationId xmlns:a16="http://schemas.microsoft.com/office/drawing/2014/main" id="{397D58A0-43DA-4F9D-9484-F576BA4F1FB2}"/>
            </a:ext>
          </a:extLst>
        </xdr:cNvPr>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926" name="フローチャート: 判断 925">
          <a:extLst>
            <a:ext uri="{FF2B5EF4-FFF2-40B4-BE49-F238E27FC236}">
              <a16:creationId xmlns:a16="http://schemas.microsoft.com/office/drawing/2014/main" id="{A8AFCF8F-C5AD-4F07-A867-898CD45DD5EC}"/>
            </a:ext>
          </a:extLst>
        </xdr:cNvPr>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927" name="フローチャート: 判断 926">
          <a:extLst>
            <a:ext uri="{FF2B5EF4-FFF2-40B4-BE49-F238E27FC236}">
              <a16:creationId xmlns:a16="http://schemas.microsoft.com/office/drawing/2014/main" id="{0CC330CB-A9EF-4FF0-AA84-D55794DE5191}"/>
            </a:ext>
          </a:extLst>
        </xdr:cNvPr>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6B101E6-8A46-472C-98E4-B044A7819FB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DB71994E-0C00-492A-9CC9-F54CC79E01E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D43DB214-DB47-4BAF-9D65-87811124421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62B262BA-ABE8-493F-85C7-7C46C76BBBB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397F8A7F-4A17-4CBC-A1F9-B31DD147A84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86361</xdr:rowOff>
    </xdr:from>
    <xdr:to>
      <xdr:col>116</xdr:col>
      <xdr:colOff>114300</xdr:colOff>
      <xdr:row>105</xdr:row>
      <xdr:rowOff>16511</xdr:rowOff>
    </xdr:to>
    <xdr:sp macro="" textlink="">
      <xdr:nvSpPr>
        <xdr:cNvPr id="933" name="楕円 932">
          <a:extLst>
            <a:ext uri="{FF2B5EF4-FFF2-40B4-BE49-F238E27FC236}">
              <a16:creationId xmlns:a16="http://schemas.microsoft.com/office/drawing/2014/main" id="{E625164B-4B97-442C-8CDF-3900C1D2440D}"/>
            </a:ext>
          </a:extLst>
        </xdr:cNvPr>
        <xdr:cNvSpPr/>
      </xdr:nvSpPr>
      <xdr:spPr>
        <a:xfrm>
          <a:off x="221107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109238</xdr:rowOff>
    </xdr:from>
    <xdr:ext cx="469744" cy="259045"/>
    <xdr:sp macro="" textlink="">
      <xdr:nvSpPr>
        <xdr:cNvPr id="934" name="【庁舎】&#10;一人当たり面積該当値テキスト">
          <a:extLst>
            <a:ext uri="{FF2B5EF4-FFF2-40B4-BE49-F238E27FC236}">
              <a16:creationId xmlns:a16="http://schemas.microsoft.com/office/drawing/2014/main" id="{A76DF364-16DF-47C3-AA92-F7905E40F602}"/>
            </a:ext>
          </a:extLst>
        </xdr:cNvPr>
        <xdr:cNvSpPr txBox="1"/>
      </xdr:nvSpPr>
      <xdr:spPr>
        <a:xfrm>
          <a:off x="22199600"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101600</xdr:rowOff>
    </xdr:from>
    <xdr:to>
      <xdr:col>112</xdr:col>
      <xdr:colOff>38100</xdr:colOff>
      <xdr:row>105</xdr:row>
      <xdr:rowOff>31750</xdr:rowOff>
    </xdr:to>
    <xdr:sp macro="" textlink="">
      <xdr:nvSpPr>
        <xdr:cNvPr id="935" name="楕円 934">
          <a:extLst>
            <a:ext uri="{FF2B5EF4-FFF2-40B4-BE49-F238E27FC236}">
              <a16:creationId xmlns:a16="http://schemas.microsoft.com/office/drawing/2014/main" id="{7BAD814A-8A25-4A64-9828-5AEBF044CFFD}"/>
            </a:ext>
          </a:extLst>
        </xdr:cNvPr>
        <xdr:cNvSpPr/>
      </xdr:nvSpPr>
      <xdr:spPr>
        <a:xfrm>
          <a:off x="21272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137161</xdr:rowOff>
    </xdr:from>
    <xdr:to>
      <xdr:col>116</xdr:col>
      <xdr:colOff>63500</xdr:colOff>
      <xdr:row>104</xdr:row>
      <xdr:rowOff>152400</xdr:rowOff>
    </xdr:to>
    <xdr:cxnSp macro="">
      <xdr:nvCxnSpPr>
        <xdr:cNvPr id="936" name="直線コネクタ 935">
          <a:extLst>
            <a:ext uri="{FF2B5EF4-FFF2-40B4-BE49-F238E27FC236}">
              <a16:creationId xmlns:a16="http://schemas.microsoft.com/office/drawing/2014/main" id="{DE00E68A-5C26-4020-85B7-4746F3ABA198}"/>
            </a:ext>
          </a:extLst>
        </xdr:cNvPr>
        <xdr:cNvCxnSpPr/>
      </xdr:nvCxnSpPr>
      <xdr:spPr>
        <a:xfrm flipV="1">
          <a:off x="21323300" y="179679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47171</xdr:rowOff>
    </xdr:from>
    <xdr:to>
      <xdr:col>107</xdr:col>
      <xdr:colOff>101600</xdr:colOff>
      <xdr:row>104</xdr:row>
      <xdr:rowOff>148771</xdr:rowOff>
    </xdr:to>
    <xdr:sp macro="" textlink="">
      <xdr:nvSpPr>
        <xdr:cNvPr id="937" name="楕円 936">
          <a:extLst>
            <a:ext uri="{FF2B5EF4-FFF2-40B4-BE49-F238E27FC236}">
              <a16:creationId xmlns:a16="http://schemas.microsoft.com/office/drawing/2014/main" id="{174DE92B-AC60-496F-AC84-1A0B60744AB2}"/>
            </a:ext>
          </a:extLst>
        </xdr:cNvPr>
        <xdr:cNvSpPr/>
      </xdr:nvSpPr>
      <xdr:spPr>
        <a:xfrm>
          <a:off x="20383500" y="1787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97971</xdr:rowOff>
    </xdr:from>
    <xdr:to>
      <xdr:col>111</xdr:col>
      <xdr:colOff>177800</xdr:colOff>
      <xdr:row>104</xdr:row>
      <xdr:rowOff>152400</xdr:rowOff>
    </xdr:to>
    <xdr:cxnSp macro="">
      <xdr:nvCxnSpPr>
        <xdr:cNvPr id="938" name="直線コネクタ 937">
          <a:extLst>
            <a:ext uri="{FF2B5EF4-FFF2-40B4-BE49-F238E27FC236}">
              <a16:creationId xmlns:a16="http://schemas.microsoft.com/office/drawing/2014/main" id="{E2EFC154-ED80-4062-984F-2D62EC25D5BE}"/>
            </a:ext>
          </a:extLst>
        </xdr:cNvPr>
        <xdr:cNvCxnSpPr/>
      </xdr:nvCxnSpPr>
      <xdr:spPr>
        <a:xfrm>
          <a:off x="20434300" y="179287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63500</xdr:rowOff>
    </xdr:from>
    <xdr:to>
      <xdr:col>102</xdr:col>
      <xdr:colOff>165100</xdr:colOff>
      <xdr:row>104</xdr:row>
      <xdr:rowOff>165100</xdr:rowOff>
    </xdr:to>
    <xdr:sp macro="" textlink="">
      <xdr:nvSpPr>
        <xdr:cNvPr id="939" name="楕円 938">
          <a:extLst>
            <a:ext uri="{FF2B5EF4-FFF2-40B4-BE49-F238E27FC236}">
              <a16:creationId xmlns:a16="http://schemas.microsoft.com/office/drawing/2014/main" id="{9AF9CB6B-45ED-4674-913E-BACA3CDFC853}"/>
            </a:ext>
          </a:extLst>
        </xdr:cNvPr>
        <xdr:cNvSpPr/>
      </xdr:nvSpPr>
      <xdr:spPr>
        <a:xfrm>
          <a:off x="19494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97971</xdr:rowOff>
    </xdr:from>
    <xdr:to>
      <xdr:col>107</xdr:col>
      <xdr:colOff>50800</xdr:colOff>
      <xdr:row>104</xdr:row>
      <xdr:rowOff>114300</xdr:rowOff>
    </xdr:to>
    <xdr:cxnSp macro="">
      <xdr:nvCxnSpPr>
        <xdr:cNvPr id="940" name="直線コネクタ 939">
          <a:extLst>
            <a:ext uri="{FF2B5EF4-FFF2-40B4-BE49-F238E27FC236}">
              <a16:creationId xmlns:a16="http://schemas.microsoft.com/office/drawing/2014/main" id="{D994DFC8-9AEA-4E32-A642-3A7F803F6C79}"/>
            </a:ext>
          </a:extLst>
        </xdr:cNvPr>
        <xdr:cNvCxnSpPr/>
      </xdr:nvCxnSpPr>
      <xdr:spPr>
        <a:xfrm flipV="1">
          <a:off x="19545300" y="179287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70031</xdr:rowOff>
    </xdr:from>
    <xdr:to>
      <xdr:col>98</xdr:col>
      <xdr:colOff>38100</xdr:colOff>
      <xdr:row>105</xdr:row>
      <xdr:rowOff>181</xdr:rowOff>
    </xdr:to>
    <xdr:sp macro="" textlink="">
      <xdr:nvSpPr>
        <xdr:cNvPr id="941" name="楕円 940">
          <a:extLst>
            <a:ext uri="{FF2B5EF4-FFF2-40B4-BE49-F238E27FC236}">
              <a16:creationId xmlns:a16="http://schemas.microsoft.com/office/drawing/2014/main" id="{397FBE35-CDCC-44FC-9DED-E2B17811F12A}"/>
            </a:ext>
          </a:extLst>
        </xdr:cNvPr>
        <xdr:cNvSpPr/>
      </xdr:nvSpPr>
      <xdr:spPr>
        <a:xfrm>
          <a:off x="18605500" y="1790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114300</xdr:rowOff>
    </xdr:from>
    <xdr:to>
      <xdr:col>102</xdr:col>
      <xdr:colOff>114300</xdr:colOff>
      <xdr:row>104</xdr:row>
      <xdr:rowOff>120831</xdr:rowOff>
    </xdr:to>
    <xdr:cxnSp macro="">
      <xdr:nvCxnSpPr>
        <xdr:cNvPr id="942" name="直線コネクタ 941">
          <a:extLst>
            <a:ext uri="{FF2B5EF4-FFF2-40B4-BE49-F238E27FC236}">
              <a16:creationId xmlns:a16="http://schemas.microsoft.com/office/drawing/2014/main" id="{9CD13CA3-A358-4481-B438-41A792D70495}"/>
            </a:ext>
          </a:extLst>
        </xdr:cNvPr>
        <xdr:cNvCxnSpPr/>
      </xdr:nvCxnSpPr>
      <xdr:spPr>
        <a:xfrm flipV="1">
          <a:off x="18656300" y="179451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170922</xdr:rowOff>
    </xdr:from>
    <xdr:ext cx="469744" cy="259045"/>
    <xdr:sp macro="" textlink="">
      <xdr:nvSpPr>
        <xdr:cNvPr id="943" name="n_1aveValue【庁舎】&#10;一人当たり面積">
          <a:extLst>
            <a:ext uri="{FF2B5EF4-FFF2-40B4-BE49-F238E27FC236}">
              <a16:creationId xmlns:a16="http://schemas.microsoft.com/office/drawing/2014/main" id="{FD4852C0-9386-4E22-BECE-6D4F49E65FC2}"/>
            </a:ext>
          </a:extLst>
        </xdr:cNvPr>
        <xdr:cNvSpPr txBox="1"/>
      </xdr:nvSpPr>
      <xdr:spPr>
        <a:xfrm>
          <a:off x="21075727" y="1817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44104</xdr:rowOff>
    </xdr:from>
    <xdr:ext cx="469744" cy="259045"/>
    <xdr:sp macro="" textlink="">
      <xdr:nvSpPr>
        <xdr:cNvPr id="944" name="n_2aveValue【庁舎】&#10;一人当たり面積">
          <a:extLst>
            <a:ext uri="{FF2B5EF4-FFF2-40B4-BE49-F238E27FC236}">
              <a16:creationId xmlns:a16="http://schemas.microsoft.com/office/drawing/2014/main" id="{B9426128-B72A-4571-A89B-183C24D20612}"/>
            </a:ext>
          </a:extLst>
        </xdr:cNvPr>
        <xdr:cNvSpPr txBox="1"/>
      </xdr:nvSpPr>
      <xdr:spPr>
        <a:xfrm>
          <a:off x="20199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63698</xdr:rowOff>
    </xdr:from>
    <xdr:ext cx="469744" cy="259045"/>
    <xdr:sp macro="" textlink="">
      <xdr:nvSpPr>
        <xdr:cNvPr id="945" name="n_3aveValue【庁舎】&#10;一人当たり面積">
          <a:extLst>
            <a:ext uri="{FF2B5EF4-FFF2-40B4-BE49-F238E27FC236}">
              <a16:creationId xmlns:a16="http://schemas.microsoft.com/office/drawing/2014/main" id="{986516E1-6399-48D7-BEED-B28B143163F5}"/>
            </a:ext>
          </a:extLst>
        </xdr:cNvPr>
        <xdr:cNvSpPr txBox="1"/>
      </xdr:nvSpPr>
      <xdr:spPr>
        <a:xfrm>
          <a:off x="19310427" y="1823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6004</xdr:rowOff>
    </xdr:from>
    <xdr:ext cx="469744" cy="259045"/>
    <xdr:sp macro="" textlink="">
      <xdr:nvSpPr>
        <xdr:cNvPr id="946" name="n_4aveValue【庁舎】&#10;一人当たり面積">
          <a:extLst>
            <a:ext uri="{FF2B5EF4-FFF2-40B4-BE49-F238E27FC236}">
              <a16:creationId xmlns:a16="http://schemas.microsoft.com/office/drawing/2014/main" id="{0538E166-7A5E-43BC-AD0D-C87EC357136F}"/>
            </a:ext>
          </a:extLst>
        </xdr:cNvPr>
        <xdr:cNvSpPr txBox="1"/>
      </xdr:nvSpPr>
      <xdr:spPr>
        <a:xfrm>
          <a:off x="18421427" y="1817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48277</xdr:rowOff>
    </xdr:from>
    <xdr:ext cx="469744" cy="259045"/>
    <xdr:sp macro="" textlink="">
      <xdr:nvSpPr>
        <xdr:cNvPr id="947" name="n_1mainValue【庁舎】&#10;一人当たり面積">
          <a:extLst>
            <a:ext uri="{FF2B5EF4-FFF2-40B4-BE49-F238E27FC236}">
              <a16:creationId xmlns:a16="http://schemas.microsoft.com/office/drawing/2014/main" id="{D734A051-85DA-4358-AD49-759F82D68ABB}"/>
            </a:ext>
          </a:extLst>
        </xdr:cNvPr>
        <xdr:cNvSpPr txBox="1"/>
      </xdr:nvSpPr>
      <xdr:spPr>
        <a:xfrm>
          <a:off x="210757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165298</xdr:rowOff>
    </xdr:from>
    <xdr:ext cx="469744" cy="259045"/>
    <xdr:sp macro="" textlink="">
      <xdr:nvSpPr>
        <xdr:cNvPr id="948" name="n_2mainValue【庁舎】&#10;一人当たり面積">
          <a:extLst>
            <a:ext uri="{FF2B5EF4-FFF2-40B4-BE49-F238E27FC236}">
              <a16:creationId xmlns:a16="http://schemas.microsoft.com/office/drawing/2014/main" id="{E17134DD-2E6D-411F-BC1D-B29560532C26}"/>
            </a:ext>
          </a:extLst>
        </xdr:cNvPr>
        <xdr:cNvSpPr txBox="1"/>
      </xdr:nvSpPr>
      <xdr:spPr>
        <a:xfrm>
          <a:off x="20199427" y="1765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10177</xdr:rowOff>
    </xdr:from>
    <xdr:ext cx="469744" cy="259045"/>
    <xdr:sp macro="" textlink="">
      <xdr:nvSpPr>
        <xdr:cNvPr id="949" name="n_3mainValue【庁舎】&#10;一人当たり面積">
          <a:extLst>
            <a:ext uri="{FF2B5EF4-FFF2-40B4-BE49-F238E27FC236}">
              <a16:creationId xmlns:a16="http://schemas.microsoft.com/office/drawing/2014/main" id="{C3244C96-CAC8-4500-97FE-1CEF5925C119}"/>
            </a:ext>
          </a:extLst>
        </xdr:cNvPr>
        <xdr:cNvSpPr txBox="1"/>
      </xdr:nvSpPr>
      <xdr:spPr>
        <a:xfrm>
          <a:off x="193104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16708</xdr:rowOff>
    </xdr:from>
    <xdr:ext cx="469744" cy="259045"/>
    <xdr:sp macro="" textlink="">
      <xdr:nvSpPr>
        <xdr:cNvPr id="950" name="n_4mainValue【庁舎】&#10;一人当たり面積">
          <a:extLst>
            <a:ext uri="{FF2B5EF4-FFF2-40B4-BE49-F238E27FC236}">
              <a16:creationId xmlns:a16="http://schemas.microsoft.com/office/drawing/2014/main" id="{31B31CA9-8F59-4EE7-8110-41679EC7B47D}"/>
            </a:ext>
          </a:extLst>
        </xdr:cNvPr>
        <xdr:cNvSpPr txBox="1"/>
      </xdr:nvSpPr>
      <xdr:spPr>
        <a:xfrm>
          <a:off x="18421427" y="1767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a:extLst>
            <a:ext uri="{FF2B5EF4-FFF2-40B4-BE49-F238E27FC236}">
              <a16:creationId xmlns:a16="http://schemas.microsoft.com/office/drawing/2014/main" id="{20B45BD8-4F0B-4325-A880-E73540B6AF0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a:extLst>
            <a:ext uri="{FF2B5EF4-FFF2-40B4-BE49-F238E27FC236}">
              <a16:creationId xmlns:a16="http://schemas.microsoft.com/office/drawing/2014/main" id="{50C41692-F564-46CC-93FF-150CD1C5D36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a:extLst>
            <a:ext uri="{FF2B5EF4-FFF2-40B4-BE49-F238E27FC236}">
              <a16:creationId xmlns:a16="http://schemas.microsoft.com/office/drawing/2014/main" id="{80A7C8F6-ABEA-493E-80C1-85B71CF00DA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の有形固定資産減価償却率について、類似団体平均と比べ大きく上回っている。これはもともと公民館の中にあった図書室を図書館に改修したものであり、公民館の老朽化は進んでいるが、図書館については適宜改修工事等を行っているので使用する上での問題はない。今回、公民館の改修工事が行われたことにより、減価償却率は小さくなった。</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一般廃棄物処理施設について、一部事務組合において新たに施設の建設があったため有形固定資産減価償却率が小さく、一人当たりの有形固定資産額が多くなっている。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6,233
6,094
214.43
7,195,312
6,827,909
237,791
3,544,223
2,935,309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・長引く景気低迷による個人・法人関係税の減収などから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と類似団体平均を下回っているため、必要な事業を選別し、投資的経費を抑制する等、歳出の見直しを実施するとともに、税収の徴収率向上対策を中心とする歳入確保に努める。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38705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38705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50195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170845</xdr:rowOff>
    </xdr:from>
    <xdr:to>
      <xdr:col>7</xdr:col>
      <xdr:colOff>31750</xdr:colOff>
      <xdr:row>44</xdr:row>
      <xdr:rowOff>100995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85772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・公債費について、繰上償還を行ったことにより経常収支比率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％は類似団体でも上位に入る。今後も全ての事務事業について事業評価を行い、優先度の低い事業については計画的に廃止・縮小を進め、経常経費の抑制に努める。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100076</xdr:rowOff>
    </xdr:from>
    <xdr:to>
      <xdr:col>23</xdr:col>
      <xdr:colOff>133350</xdr:colOff>
      <xdr:row>61</xdr:row>
      <xdr:rowOff>138684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55852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85598</xdr:rowOff>
    </xdr:from>
    <xdr:to>
      <xdr:col>19</xdr:col>
      <xdr:colOff>133350</xdr:colOff>
      <xdr:row>61</xdr:row>
      <xdr:rowOff>100076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54404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85598</xdr:rowOff>
    </xdr:from>
    <xdr:to>
      <xdr:col>15</xdr:col>
      <xdr:colOff>82550</xdr:colOff>
      <xdr:row>61</xdr:row>
      <xdr:rowOff>138684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5440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88138</xdr:rowOff>
    </xdr:from>
    <xdr:to>
      <xdr:col>11</xdr:col>
      <xdr:colOff>31750</xdr:colOff>
      <xdr:row>61</xdr:row>
      <xdr:rowOff>138684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375138"/>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87884</xdr:rowOff>
    </xdr:from>
    <xdr:to>
      <xdr:col>23</xdr:col>
      <xdr:colOff>184150</xdr:colOff>
      <xdr:row>62</xdr:row>
      <xdr:rowOff>18034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104411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39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49276</xdr:rowOff>
    </xdr:from>
    <xdr:to>
      <xdr:col>19</xdr:col>
      <xdr:colOff>184150</xdr:colOff>
      <xdr:row>61</xdr:row>
      <xdr:rowOff>150876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161053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34798</xdr:rowOff>
    </xdr:from>
    <xdr:to>
      <xdr:col>15</xdr:col>
      <xdr:colOff>133350</xdr:colOff>
      <xdr:row>61</xdr:row>
      <xdr:rowOff>136398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146575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87884</xdr:rowOff>
    </xdr:from>
    <xdr:to>
      <xdr:col>11</xdr:col>
      <xdr:colOff>82550</xdr:colOff>
      <xdr:row>62</xdr:row>
      <xdr:rowOff>18034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37338</xdr:rowOff>
    </xdr:from>
    <xdr:to>
      <xdr:col>7</xdr:col>
      <xdr:colOff>31750</xdr:colOff>
      <xdr:row>60</xdr:row>
      <xdr:rowOff>138938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149115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09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[325,065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当たり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人件費・物件費等決算額が類似団体平均を上回っている要因について、市町村合併により旧村に振興室（支所）を設置している点、保育園・小学校を各地域に配置している点が挙げられる。これらについては今後のあり方について検討していく予定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50340</xdr:rowOff>
    </xdr:from>
    <xdr:to>
      <xdr:col>23</xdr:col>
      <xdr:colOff>133350</xdr:colOff>
      <xdr:row>84</xdr:row>
      <xdr:rowOff>117246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452140"/>
          <a:ext cx="838200" cy="6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2529</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61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88340</xdr:rowOff>
    </xdr:from>
    <xdr:to>
      <xdr:col>19</xdr:col>
      <xdr:colOff>133350</xdr:colOff>
      <xdr:row>84</xdr:row>
      <xdr:rowOff>50340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318690"/>
          <a:ext cx="889000" cy="13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24173</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911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65362</xdr:rowOff>
    </xdr:from>
    <xdr:to>
      <xdr:col>15</xdr:col>
      <xdr:colOff>82550</xdr:colOff>
      <xdr:row>83</xdr:row>
      <xdr:rowOff>88340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295712"/>
          <a:ext cx="889000" cy="2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88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16909</xdr:rowOff>
    </xdr:from>
    <xdr:to>
      <xdr:col>11</xdr:col>
      <xdr:colOff>31750</xdr:colOff>
      <xdr:row>83</xdr:row>
      <xdr:rowOff>65362</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247259"/>
          <a:ext cx="889000" cy="4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169191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8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9994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66446</xdr:rowOff>
    </xdr:from>
    <xdr:to>
      <xdr:col>23</xdr:col>
      <xdr:colOff>184150</xdr:colOff>
      <xdr:row>84</xdr:row>
      <xdr:rowOff>168046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46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38523</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440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170990</xdr:rowOff>
    </xdr:from>
    <xdr:to>
      <xdr:col>19</xdr:col>
      <xdr:colOff>184150</xdr:colOff>
      <xdr:row>84</xdr:row>
      <xdr:rowOff>101140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4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85917</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48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37540</xdr:rowOff>
    </xdr:from>
    <xdr:to>
      <xdr:col>15</xdr:col>
      <xdr:colOff>133350</xdr:colOff>
      <xdr:row>83</xdr:row>
      <xdr:rowOff>139140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26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123917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35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14562</xdr:rowOff>
    </xdr:from>
    <xdr:to>
      <xdr:col>11</xdr:col>
      <xdr:colOff>82550</xdr:colOff>
      <xdr:row>83</xdr:row>
      <xdr:rowOff>116162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24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100939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33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137559</xdr:rowOff>
    </xdr:from>
    <xdr:to>
      <xdr:col>7</xdr:col>
      <xdr:colOff>31750</xdr:colOff>
      <xdr:row>83</xdr:row>
      <xdr:rowOff>67709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19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52486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28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・ラスパイレス指数について、全国町村平均や類似団体平均と比べても低い数値で推移しており、令和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年度においては類似団体の平均値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る。今後も職務、職責、成果等により給与の適正化に努める。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146655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673943"/>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102404</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75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146655</xdr:rowOff>
    </xdr:from>
    <xdr:to>
      <xdr:col>77</xdr:col>
      <xdr:colOff>44450</xdr:colOff>
      <xdr:row>85</xdr:row>
      <xdr:rowOff>146655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719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146655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63947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134257</xdr:rowOff>
    </xdr:from>
    <xdr:to>
      <xdr:col>68</xdr:col>
      <xdr:colOff>152400</xdr:colOff>
      <xdr:row>85</xdr:row>
      <xdr:rowOff>66221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5360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66420</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95855</xdr:rowOff>
    </xdr:from>
    <xdr:to>
      <xdr:col>77</xdr:col>
      <xdr:colOff>95250</xdr:colOff>
      <xdr:row>86</xdr:row>
      <xdr:rowOff>26005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4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95855</xdr:rowOff>
    </xdr:from>
    <xdr:to>
      <xdr:col>73</xdr:col>
      <xdr:colOff>44450</xdr:colOff>
      <xdr:row>86</xdr:row>
      <xdr:rowOff>26005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36182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4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23784</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について、全国平均、県内平均を大きく上回っている要因について、市町村合併により旧村に振興室（支所）を設置している点、保育園・小学校を各地域に配置している点が挙げられる。また、類似団体で比較してみても平均値より少し上回っており、今後も職務、職責、成果等により適正な人員配置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164750</xdr:rowOff>
    </xdr:from>
    <xdr:to>
      <xdr:col>81</xdr:col>
      <xdr:colOff>44450</xdr:colOff>
      <xdr:row>61</xdr:row>
      <xdr:rowOff>20447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451750"/>
          <a:ext cx="8382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73169</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8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153892</xdr:rowOff>
    </xdr:from>
    <xdr:to>
      <xdr:col>77</xdr:col>
      <xdr:colOff>44450</xdr:colOff>
      <xdr:row>60</xdr:row>
      <xdr:rowOff>164750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440892"/>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159973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04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81502</xdr:rowOff>
    </xdr:from>
    <xdr:to>
      <xdr:col>72</xdr:col>
      <xdr:colOff>203200</xdr:colOff>
      <xdr:row>60</xdr:row>
      <xdr:rowOff>153892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36850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116540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81502</xdr:rowOff>
    </xdr:from>
    <xdr:to>
      <xdr:col>68</xdr:col>
      <xdr:colOff>152400</xdr:colOff>
      <xdr:row>60</xdr:row>
      <xdr:rowOff>110458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36850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112317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123176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141097</xdr:rowOff>
    </xdr:from>
    <xdr:to>
      <xdr:col>81</xdr:col>
      <xdr:colOff>95250</xdr:colOff>
      <xdr:row>61</xdr:row>
      <xdr:rowOff>71247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4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113174</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40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113950</xdr:rowOff>
    </xdr:from>
    <xdr:to>
      <xdr:col>77</xdr:col>
      <xdr:colOff>95250</xdr:colOff>
      <xdr:row>61</xdr:row>
      <xdr:rowOff>44100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40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28877</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48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103092</xdr:rowOff>
    </xdr:from>
    <xdr:to>
      <xdr:col>73</xdr:col>
      <xdr:colOff>44450</xdr:colOff>
      <xdr:row>61</xdr:row>
      <xdr:rowOff>33242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39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18019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47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30702</xdr:rowOff>
    </xdr:from>
    <xdr:to>
      <xdr:col>68</xdr:col>
      <xdr:colOff>203200</xdr:colOff>
      <xdr:row>60</xdr:row>
      <xdr:rowOff>132302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31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117079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40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59658</xdr:rowOff>
    </xdr:from>
    <xdr:to>
      <xdr:col>64</xdr:col>
      <xdr:colOff>152400</xdr:colOff>
      <xdr:row>60</xdr:row>
      <xdr:rowOff>161258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34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146035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43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について、繰上償還を行ってきたことにより、長野県平均、全国平均を大きく下回る状況である。今後の借り入れについても、中・長期的な償還計画により、実質公債費比率の急激な上昇を抑える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59690</xdr:rowOff>
    </xdr:from>
    <xdr:to>
      <xdr:col>81</xdr:col>
      <xdr:colOff>44450</xdr:colOff>
      <xdr:row>38</xdr:row>
      <xdr:rowOff>59690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5747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27517</xdr:rowOff>
    </xdr:from>
    <xdr:to>
      <xdr:col>77</xdr:col>
      <xdr:colOff>44450</xdr:colOff>
      <xdr:row>38</xdr:row>
      <xdr:rowOff>59690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5426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19473</xdr:rowOff>
    </xdr:from>
    <xdr:to>
      <xdr:col>72</xdr:col>
      <xdr:colOff>203200</xdr:colOff>
      <xdr:row>38</xdr:row>
      <xdr:rowOff>27517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5345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19473</xdr:rowOff>
    </xdr:from>
    <xdr:to>
      <xdr:col>68</xdr:col>
      <xdr:colOff>152400</xdr:colOff>
      <xdr:row>38</xdr:row>
      <xdr:rowOff>75777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5345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4673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8890</xdr:rowOff>
    </xdr:from>
    <xdr:to>
      <xdr:col>81</xdr:col>
      <xdr:colOff>95250</xdr:colOff>
      <xdr:row>38</xdr:row>
      <xdr:rowOff>110490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25417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8890</xdr:rowOff>
    </xdr:from>
    <xdr:to>
      <xdr:col>77</xdr:col>
      <xdr:colOff>95250</xdr:colOff>
      <xdr:row>38</xdr:row>
      <xdr:rowOff>110490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120667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148167</xdr:rowOff>
    </xdr:from>
    <xdr:to>
      <xdr:col>73</xdr:col>
      <xdr:colOff>44450</xdr:colOff>
      <xdr:row>38</xdr:row>
      <xdr:rowOff>78316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88494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140123</xdr:rowOff>
    </xdr:from>
    <xdr:to>
      <xdr:col>68</xdr:col>
      <xdr:colOff>203200</xdr:colOff>
      <xdr:row>38</xdr:row>
      <xdr:rowOff>70273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80450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25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24977</xdr:rowOff>
    </xdr:from>
    <xdr:to>
      <xdr:col>64</xdr:col>
      <xdr:colOff>152400</xdr:colOff>
      <xdr:row>38</xdr:row>
      <xdr:rowOff>126577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136754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30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・実質公債費比率について、繰上償還を行ってきたことにより、ここ数年は</a:t>
          </a:r>
          <a:r>
            <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が続いている状況である。今後の借り入れについても、中・長期的な償還計画により、実質公債費比率の急激な上昇を抑えるよう努める。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6,233
6,094
214.43
7,195,312
6,827,909
237,791
3,544,223
2,935,309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・人件費に係る経常収支比率は、会計年度任用職員制度の影響により令和元年度と比べると、</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も増加している。この項目は全国平均も増加しており、類似団体平均とほぼ同じ数値となった。しかしながら、公営企業会計等の人件費に充てる繰出金といった人件費に準ずる費用を合計した場合は、数値が大きくなることが考えられるため、今後も人件費関係経費全体を見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165862</xdr:rowOff>
    </xdr:from>
    <xdr:to>
      <xdr:col>24</xdr:col>
      <xdr:colOff>25400</xdr:colOff>
      <xdr:row>37</xdr:row>
      <xdr:rowOff>124714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66612"/>
          <a:ext cx="8382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76725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4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35</xdr:row>
      <xdr:rowOff>165862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934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35</xdr:row>
      <xdr:rowOff>120142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0934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35</xdr:row>
      <xdr:rowOff>120142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706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73914</xdr:rowOff>
    </xdr:from>
    <xdr:to>
      <xdr:col>24</xdr:col>
      <xdr:colOff>76200</xdr:colOff>
      <xdr:row>38</xdr:row>
      <xdr:rowOff>4064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45991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115062</xdr:rowOff>
    </xdr:from>
    <xdr:to>
      <xdr:col>20</xdr:col>
      <xdr:colOff>38100</xdr:colOff>
      <xdr:row>36</xdr:row>
      <xdr:rowOff>45212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55389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153687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69342</xdr:rowOff>
    </xdr:from>
    <xdr:to>
      <xdr:col>11</xdr:col>
      <xdr:colOff>60325</xdr:colOff>
      <xdr:row>35</xdr:row>
      <xdr:rowOff>170942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9669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・物件費に係る経常収支比率は、会計年度任用職員制度の影響により令和元年度と比べると、</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ポイント減少している。しかしながら全国平均も減少しており、県平均及び類似団体平均とほぼ同じ数値となった。今後は交付税等の収入が減少していく中で、経常経費の抑制に努める。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73660</xdr:rowOff>
    </xdr:from>
    <xdr:to>
      <xdr:col>82</xdr:col>
      <xdr:colOff>107950</xdr:colOff>
      <xdr:row>18</xdr:row>
      <xdr:rowOff>111760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81686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18</xdr:row>
      <xdr:rowOff>111760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136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123207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107950</xdr:rowOff>
    </xdr:from>
    <xdr:to>
      <xdr:col>73</xdr:col>
      <xdr:colOff>180975</xdr:colOff>
      <xdr:row>18</xdr:row>
      <xdr:rowOff>50800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022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16510</xdr:rowOff>
    </xdr:from>
    <xdr:to>
      <xdr:col>69</xdr:col>
      <xdr:colOff>92075</xdr:colOff>
      <xdr:row>17</xdr:row>
      <xdr:rowOff>107950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311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22860</xdr:rowOff>
    </xdr:from>
    <xdr:to>
      <xdr:col>82</xdr:col>
      <xdr:colOff>158750</xdr:colOff>
      <xdr:row>16</xdr:row>
      <xdr:rowOff>124460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39387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60960</xdr:rowOff>
    </xdr:from>
    <xdr:to>
      <xdr:col>78</xdr:col>
      <xdr:colOff>120650</xdr:colOff>
      <xdr:row>18</xdr:row>
      <xdr:rowOff>162560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147337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23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57150</xdr:rowOff>
    </xdr:from>
    <xdr:to>
      <xdr:col>69</xdr:col>
      <xdr:colOff>142875</xdr:colOff>
      <xdr:row>17</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143527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137160</xdr:rowOff>
    </xdr:from>
    <xdr:to>
      <xdr:col>65</xdr:col>
      <xdr:colOff>53975</xdr:colOff>
      <xdr:row>17</xdr:row>
      <xdr:rowOff>67310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52087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・扶助費に係る経常収支比率は、全国平均や県平均を大きく下回り、類似団体平均とほぼ同じ数値である。今後も資格審査等の適正化を行い財政を圧迫しないよう努める。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92710</xdr:rowOff>
    </xdr:from>
    <xdr:to>
      <xdr:col>24</xdr:col>
      <xdr:colOff>25400</xdr:colOff>
      <xdr:row>55</xdr:row>
      <xdr:rowOff>161290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224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xdr:rowOff>
    </xdr:from>
    <xdr:to>
      <xdr:col>19</xdr:col>
      <xdr:colOff>187325</xdr:colOff>
      <xdr:row>55</xdr:row>
      <xdr:rowOff>161290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310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xdr:rowOff>
    </xdr:from>
    <xdr:to>
      <xdr:col>15</xdr:col>
      <xdr:colOff>98425</xdr:colOff>
      <xdr:row>55</xdr:row>
      <xdr:rowOff>24130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31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24130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85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116857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41910</xdr:rowOff>
    </xdr:from>
    <xdr:to>
      <xdr:col>24</xdr:col>
      <xdr:colOff>76200</xdr:colOff>
      <xdr:row>55</xdr:row>
      <xdr:rowOff>143510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58437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110490</xdr:rowOff>
    </xdr:from>
    <xdr:to>
      <xdr:col>20</xdr:col>
      <xdr:colOff>38100</xdr:colOff>
      <xdr:row>56</xdr:row>
      <xdr:rowOff>40640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50817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121920</xdr:rowOff>
    </xdr:from>
    <xdr:to>
      <xdr:col>15</xdr:col>
      <xdr:colOff>149225</xdr:colOff>
      <xdr:row>55</xdr:row>
      <xdr:rowOff>52070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62247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144780</xdr:rowOff>
    </xdr:from>
    <xdr:to>
      <xdr:col>11</xdr:col>
      <xdr:colOff>60325</xdr:colOff>
      <xdr:row>55</xdr:row>
      <xdr:rowOff>74930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85107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については、全国平均や県平均を上回る数値ではあるが、類似団体平均と比べるとほぼ同じ数値である。今後は水道事業会計等の事業会計において、事業の見直しを行い、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123190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7663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62230</xdr:rowOff>
    </xdr:from>
    <xdr:to>
      <xdr:col>78</xdr:col>
      <xdr:colOff>69850</xdr:colOff>
      <xdr:row>57</xdr:row>
      <xdr:rowOff>123190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834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62230</xdr:rowOff>
    </xdr:from>
    <xdr:to>
      <xdr:col>73</xdr:col>
      <xdr:colOff>180975</xdr:colOff>
      <xdr:row>57</xdr:row>
      <xdr:rowOff>123190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834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123190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7967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72390</xdr:rowOff>
    </xdr:from>
    <xdr:to>
      <xdr:col>78</xdr:col>
      <xdr:colOff>120650</xdr:colOff>
      <xdr:row>58</xdr:row>
      <xdr:rowOff>2540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xdr:rowOff>
    </xdr:from>
    <xdr:to>
      <xdr:col>74</xdr:col>
      <xdr:colOff>31750</xdr:colOff>
      <xdr:row>57</xdr:row>
      <xdr:rowOff>113030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72390</xdr:rowOff>
    </xdr:from>
    <xdr:to>
      <xdr:col>69</xdr:col>
      <xdr:colOff>142875</xdr:colOff>
      <xdr:row>58</xdr:row>
      <xdr:rowOff>2540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・補助費等に係る経常収支比率は類似団体平均より低い数値で推移している。今後は観光事業等への補助金等について、補助の効果等を見極めて検討していく。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37</xdr:row>
      <xdr:rowOff>5842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26719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168148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2671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168148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2854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140716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2854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143019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155973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・公債費に係る経常収支比率は、過年度に繰上償還を行ったことにより、全国平均、県平均及び類似団体平均を下回っている。今後も任意の繰上償還の実施等により数値の適正に努める。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44704</xdr:rowOff>
    </xdr:from>
    <xdr:to>
      <xdr:col>24</xdr:col>
      <xdr:colOff>25400</xdr:colOff>
      <xdr:row>76</xdr:row>
      <xdr:rowOff>72137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074904"/>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72137</xdr:rowOff>
    </xdr:from>
    <xdr:to>
      <xdr:col>19</xdr:col>
      <xdr:colOff>187325</xdr:colOff>
      <xdr:row>76</xdr:row>
      <xdr:rowOff>163576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102337"/>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163576</xdr:rowOff>
    </xdr:from>
    <xdr:to>
      <xdr:col>15</xdr:col>
      <xdr:colOff>98425</xdr:colOff>
      <xdr:row>77</xdr:row>
      <xdr:rowOff>97282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19377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37846</xdr:rowOff>
    </xdr:from>
    <xdr:to>
      <xdr:col>11</xdr:col>
      <xdr:colOff>9525</xdr:colOff>
      <xdr:row>77</xdr:row>
      <xdr:rowOff>97282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2394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165354</xdr:rowOff>
    </xdr:from>
    <xdr:to>
      <xdr:col>24</xdr:col>
      <xdr:colOff>76200</xdr:colOff>
      <xdr:row>76</xdr:row>
      <xdr:rowOff>95504</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10431</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21337</xdr:rowOff>
    </xdr:from>
    <xdr:to>
      <xdr:col>20</xdr:col>
      <xdr:colOff>38100</xdr:colOff>
      <xdr:row>76</xdr:row>
      <xdr:rowOff>122937</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133113</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112776</xdr:rowOff>
    </xdr:from>
    <xdr:to>
      <xdr:col>15</xdr:col>
      <xdr:colOff>149225</xdr:colOff>
      <xdr:row>77</xdr:row>
      <xdr:rowOff>42926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46482</xdr:rowOff>
    </xdr:from>
    <xdr:to>
      <xdr:col>11</xdr:col>
      <xdr:colOff>60325</xdr:colOff>
      <xdr:row>77</xdr:row>
      <xdr:rowOff>148082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158496</xdr:rowOff>
    </xdr:from>
    <xdr:to>
      <xdr:col>6</xdr:col>
      <xdr:colOff>171450</xdr:colOff>
      <xdr:row>77</xdr:row>
      <xdr:rowOff>88646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98823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・公債費以外の経常収支比率については、全国平均、県平均及び類似団体平均よりも低い数値ではあるが、直近</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年間で増加傾向が続いている。今後も経常経費の削減に努める。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129286</xdr:rowOff>
    </xdr:from>
    <xdr:to>
      <xdr:col>82</xdr:col>
      <xdr:colOff>107950</xdr:colOff>
      <xdr:row>76</xdr:row>
      <xdr:rowOff>21844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298803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160290</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19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24130</xdr:rowOff>
    </xdr:from>
    <xdr:to>
      <xdr:col>78</xdr:col>
      <xdr:colOff>69850</xdr:colOff>
      <xdr:row>75</xdr:row>
      <xdr:rowOff>129286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82800" y="1288288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140716</xdr:rowOff>
    </xdr:from>
    <xdr:to>
      <xdr:col>73</xdr:col>
      <xdr:colOff>180975</xdr:colOff>
      <xdr:row>75</xdr:row>
      <xdr:rowOff>24130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28280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161290</xdr:rowOff>
    </xdr:from>
    <xdr:to>
      <xdr:col>69</xdr:col>
      <xdr:colOff>92075</xdr:colOff>
      <xdr:row>74</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267714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121429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142494</xdr:rowOff>
    </xdr:from>
    <xdr:to>
      <xdr:col>82</xdr:col>
      <xdr:colOff>158750</xdr:colOff>
      <xdr:row>76</xdr:row>
      <xdr:rowOff>72644</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159021</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78486</xdr:rowOff>
    </xdr:from>
    <xdr:to>
      <xdr:col>78</xdr:col>
      <xdr:colOff>120650</xdr:colOff>
      <xdr:row>76</xdr:row>
      <xdr:rowOff>8635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18813</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70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144780</xdr:rowOff>
    </xdr:from>
    <xdr:to>
      <xdr:col>74</xdr:col>
      <xdr:colOff>31750</xdr:colOff>
      <xdr:row>75</xdr:row>
      <xdr:rowOff>74930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85107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89916</xdr:rowOff>
    </xdr:from>
    <xdr:to>
      <xdr:col>69</xdr:col>
      <xdr:colOff>142875</xdr:colOff>
      <xdr:row>75</xdr:row>
      <xdr:rowOff>20066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30243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122769</xdr:rowOff>
    </xdr:from>
    <xdr:to>
      <xdr:col>29</xdr:col>
      <xdr:colOff>127000</xdr:colOff>
      <xdr:row>16</xdr:row>
      <xdr:rowOff>17961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742144"/>
          <a:ext cx="647700" cy="66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21698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83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17961</xdr:rowOff>
    </xdr:from>
    <xdr:to>
      <xdr:col>26</xdr:col>
      <xdr:colOff>50800</xdr:colOff>
      <xdr:row>16</xdr:row>
      <xdr:rowOff>122843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808786"/>
          <a:ext cx="698500" cy="104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168953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31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122843</xdr:rowOff>
    </xdr:from>
    <xdr:to>
      <xdr:col>22</xdr:col>
      <xdr:colOff>114300</xdr:colOff>
      <xdr:row>16</xdr:row>
      <xdr:rowOff>135461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913668"/>
          <a:ext cx="698500" cy="12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65178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135461</xdr:rowOff>
    </xdr:from>
    <xdr:to>
      <xdr:col>18</xdr:col>
      <xdr:colOff>177800</xdr:colOff>
      <xdr:row>16</xdr:row>
      <xdr:rowOff>141542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926286"/>
          <a:ext cx="698500" cy="6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77340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82862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71969</xdr:rowOff>
    </xdr:from>
    <xdr:to>
      <xdr:col>29</xdr:col>
      <xdr:colOff>177800</xdr:colOff>
      <xdr:row>16</xdr:row>
      <xdr:rowOff>2119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691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88496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53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138611</xdr:rowOff>
    </xdr:from>
    <xdr:to>
      <xdr:col>26</xdr:col>
      <xdr:colOff>101600</xdr:colOff>
      <xdr:row>16</xdr:row>
      <xdr:rowOff>68761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757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78938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526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72043</xdr:rowOff>
    </xdr:from>
    <xdr:to>
      <xdr:col>22</xdr:col>
      <xdr:colOff>165100</xdr:colOff>
      <xdr:row>17</xdr:row>
      <xdr:rowOff>2193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62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12370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3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84661</xdr:rowOff>
    </xdr:from>
    <xdr:to>
      <xdr:col>19</xdr:col>
      <xdr:colOff>38100</xdr:colOff>
      <xdr:row>17</xdr:row>
      <xdr:rowOff>14811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75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24988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4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90742</xdr:rowOff>
    </xdr:from>
    <xdr:to>
      <xdr:col>15</xdr:col>
      <xdr:colOff>101600</xdr:colOff>
      <xdr:row>17</xdr:row>
      <xdr:rowOff>20892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81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31069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5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143851</xdr:rowOff>
    </xdr:from>
    <xdr:to>
      <xdr:col>29</xdr:col>
      <xdr:colOff>127000</xdr:colOff>
      <xdr:row>37</xdr:row>
      <xdr:rowOff>219371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268551"/>
          <a:ext cx="647700" cy="75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314387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81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153518</xdr:rowOff>
    </xdr:from>
    <xdr:to>
      <xdr:col>26</xdr:col>
      <xdr:colOff>50800</xdr:colOff>
      <xdr:row>37</xdr:row>
      <xdr:rowOff>219371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278218"/>
          <a:ext cx="698500" cy="65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273653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41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148799</xdr:rowOff>
    </xdr:from>
    <xdr:to>
      <xdr:col>22</xdr:col>
      <xdr:colOff>114300</xdr:colOff>
      <xdr:row>37</xdr:row>
      <xdr:rowOff>153518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273499"/>
          <a:ext cx="698500" cy="4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328827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148799</xdr:rowOff>
    </xdr:from>
    <xdr:to>
      <xdr:col>18</xdr:col>
      <xdr:colOff>177800</xdr:colOff>
      <xdr:row>37</xdr:row>
      <xdr:rowOff>302124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273499"/>
          <a:ext cx="698500" cy="153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324418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321953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93051</xdr:rowOff>
    </xdr:from>
    <xdr:to>
      <xdr:col>29</xdr:col>
      <xdr:colOff>177800</xdr:colOff>
      <xdr:row>37</xdr:row>
      <xdr:rowOff>194651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217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65128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18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168571</xdr:rowOff>
    </xdr:from>
    <xdr:to>
      <xdr:col>26</xdr:col>
      <xdr:colOff>101600</xdr:colOff>
      <xdr:row>37</xdr:row>
      <xdr:rowOff>270171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293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254948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379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102718</xdr:rowOff>
    </xdr:from>
    <xdr:to>
      <xdr:col>22</xdr:col>
      <xdr:colOff>165100</xdr:colOff>
      <xdr:row>37</xdr:row>
      <xdr:rowOff>204318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227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189095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31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97999</xdr:rowOff>
    </xdr:from>
    <xdr:to>
      <xdr:col>19</xdr:col>
      <xdr:colOff>38100</xdr:colOff>
      <xdr:row>37</xdr:row>
      <xdr:rowOff>199599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222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184376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309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251324</xdr:rowOff>
    </xdr:from>
    <xdr:to>
      <xdr:col>15</xdr:col>
      <xdr:colOff>101600</xdr:colOff>
      <xdr:row>38</xdr:row>
      <xdr:rowOff>10024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376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337701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46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6,233
6,094
214.43
7,195,312
6,827,909
237,791
3,544,223
2,935,309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159093</xdr:rowOff>
    </xdr:from>
    <xdr:to>
      <xdr:col>24</xdr:col>
      <xdr:colOff>63500</xdr:colOff>
      <xdr:row>35</xdr:row>
      <xdr:rowOff>154544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16943"/>
          <a:ext cx="838200" cy="33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36451</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7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154544</xdr:rowOff>
    </xdr:from>
    <xdr:to>
      <xdr:col>19</xdr:col>
      <xdr:colOff>177800</xdr:colOff>
      <xdr:row>36</xdr:row>
      <xdr:rowOff>53548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55294"/>
          <a:ext cx="889000" cy="7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106357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7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45882</xdr:rowOff>
    </xdr:from>
    <xdr:to>
      <xdr:col>15</xdr:col>
      <xdr:colOff>50800</xdr:colOff>
      <xdr:row>36</xdr:row>
      <xdr:rowOff>53548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218082"/>
          <a:ext cx="889000" cy="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161183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45882</xdr:rowOff>
    </xdr:from>
    <xdr:to>
      <xdr:col>10</xdr:col>
      <xdr:colOff>114300</xdr:colOff>
      <xdr:row>36</xdr:row>
      <xdr:rowOff>53541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18082"/>
          <a:ext cx="8890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164025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159118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108293</xdr:rowOff>
    </xdr:from>
    <xdr:to>
      <xdr:col>24</xdr:col>
      <xdr:colOff>114300</xdr:colOff>
      <xdr:row>34</xdr:row>
      <xdr:rowOff>38443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6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131170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17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103744</xdr:rowOff>
    </xdr:from>
    <xdr:to>
      <xdr:col>20</xdr:col>
      <xdr:colOff>38100</xdr:colOff>
      <xdr:row>36</xdr:row>
      <xdr:rowOff>33894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0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50421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87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2748</xdr:rowOff>
    </xdr:from>
    <xdr:to>
      <xdr:col>15</xdr:col>
      <xdr:colOff>101600</xdr:colOff>
      <xdr:row>36</xdr:row>
      <xdr:rowOff>104348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7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120875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5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166532</xdr:rowOff>
    </xdr:from>
    <xdr:to>
      <xdr:col>10</xdr:col>
      <xdr:colOff>165100</xdr:colOff>
      <xdr:row>36</xdr:row>
      <xdr:rowOff>96682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6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113209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4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2741</xdr:rowOff>
    </xdr:from>
    <xdr:to>
      <xdr:col>6</xdr:col>
      <xdr:colOff>38100</xdr:colOff>
      <xdr:row>36</xdr:row>
      <xdr:rowOff>104341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7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120868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50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87869</xdr:rowOff>
    </xdr:from>
    <xdr:to>
      <xdr:col>24</xdr:col>
      <xdr:colOff>63500</xdr:colOff>
      <xdr:row>55</xdr:row>
      <xdr:rowOff>143213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517619"/>
          <a:ext cx="838200" cy="5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56411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57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87869</xdr:rowOff>
    </xdr:from>
    <xdr:to>
      <xdr:col>19</xdr:col>
      <xdr:colOff>177800</xdr:colOff>
      <xdr:row>56</xdr:row>
      <xdr:rowOff>25004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517619"/>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169842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7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25004</xdr:rowOff>
    </xdr:from>
    <xdr:to>
      <xdr:col>15</xdr:col>
      <xdr:colOff>50800</xdr:colOff>
      <xdr:row>56</xdr:row>
      <xdr:rowOff>49624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626204"/>
          <a:ext cx="889000" cy="2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171191</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77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49624</xdr:rowOff>
    </xdr:from>
    <xdr:to>
      <xdr:col>10</xdr:col>
      <xdr:colOff>114300</xdr:colOff>
      <xdr:row>56</xdr:row>
      <xdr:rowOff>89225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650824"/>
          <a:ext cx="889000" cy="3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5620</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77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157597</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75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92413</xdr:rowOff>
    </xdr:from>
    <xdr:to>
      <xdr:col>24</xdr:col>
      <xdr:colOff>114300</xdr:colOff>
      <xdr:row>56</xdr:row>
      <xdr:rowOff>22563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52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115290</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37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37069</xdr:rowOff>
    </xdr:from>
    <xdr:to>
      <xdr:col>20</xdr:col>
      <xdr:colOff>38100</xdr:colOff>
      <xdr:row>55</xdr:row>
      <xdr:rowOff>138669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46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155196</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24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145654</xdr:rowOff>
    </xdr:from>
    <xdr:to>
      <xdr:col>15</xdr:col>
      <xdr:colOff>101600</xdr:colOff>
      <xdr:row>56</xdr:row>
      <xdr:rowOff>75804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57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92331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350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170274</xdr:rowOff>
    </xdr:from>
    <xdr:to>
      <xdr:col>10</xdr:col>
      <xdr:colOff>165100</xdr:colOff>
      <xdr:row>56</xdr:row>
      <xdr:rowOff>100424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116951</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37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38425</xdr:rowOff>
    </xdr:from>
    <xdr:to>
      <xdr:col>6</xdr:col>
      <xdr:colOff>38100</xdr:colOff>
      <xdr:row>56</xdr:row>
      <xdr:rowOff>140025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3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156552</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414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161734</xdr:rowOff>
    </xdr:from>
    <xdr:to>
      <xdr:col>24</xdr:col>
      <xdr:colOff>63500</xdr:colOff>
      <xdr:row>78</xdr:row>
      <xdr:rowOff>98768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363384"/>
          <a:ext cx="838200" cy="10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170870</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01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161734</xdr:rowOff>
    </xdr:from>
    <xdr:to>
      <xdr:col>19</xdr:col>
      <xdr:colOff>177800</xdr:colOff>
      <xdr:row>78</xdr:row>
      <xdr:rowOff>16180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363384"/>
          <a:ext cx="889000" cy="2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133735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16180</xdr:rowOff>
    </xdr:from>
    <xdr:to>
      <xdr:col>15</xdr:col>
      <xdr:colOff>50800</xdr:colOff>
      <xdr:row>78</xdr:row>
      <xdr:rowOff>24625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389280"/>
          <a:ext cx="8890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118508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24625</xdr:rowOff>
    </xdr:from>
    <xdr:to>
      <xdr:col>10</xdr:col>
      <xdr:colOff>114300</xdr:colOff>
      <xdr:row>78</xdr:row>
      <xdr:rowOff>57708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397725"/>
          <a:ext cx="889000" cy="3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105312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127347</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50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47968</xdr:rowOff>
    </xdr:from>
    <xdr:to>
      <xdr:col>24</xdr:col>
      <xdr:colOff>114300</xdr:colOff>
      <xdr:row>78</xdr:row>
      <xdr:rowOff>149568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134345</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3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110934</xdr:rowOff>
    </xdr:from>
    <xdr:to>
      <xdr:col>20</xdr:col>
      <xdr:colOff>38100</xdr:colOff>
      <xdr:row>78</xdr:row>
      <xdr:rowOff>41084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1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57611</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308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136830</xdr:rowOff>
    </xdr:from>
    <xdr:to>
      <xdr:col>15</xdr:col>
      <xdr:colOff>101600</xdr:colOff>
      <xdr:row>78</xdr:row>
      <xdr:rowOff>66980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3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83507</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311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145275</xdr:rowOff>
    </xdr:from>
    <xdr:to>
      <xdr:col>10</xdr:col>
      <xdr:colOff>165100</xdr:colOff>
      <xdr:row>78</xdr:row>
      <xdr:rowOff>75425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4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91952</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312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6908</xdr:rowOff>
    </xdr:from>
    <xdr:to>
      <xdr:col>6</xdr:col>
      <xdr:colOff>38100</xdr:colOff>
      <xdr:row>78</xdr:row>
      <xdr:rowOff>108508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8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125035</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315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127330</xdr:rowOff>
    </xdr:from>
    <xdr:to>
      <xdr:col>24</xdr:col>
      <xdr:colOff>63500</xdr:colOff>
      <xdr:row>96</xdr:row>
      <xdr:rowOff>163309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86530"/>
          <a:ext cx="838200" cy="3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80421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539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163309</xdr:rowOff>
    </xdr:from>
    <xdr:to>
      <xdr:col>19</xdr:col>
      <xdr:colOff>177800</xdr:colOff>
      <xdr:row>97</xdr:row>
      <xdr:rowOff>16205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22509"/>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53878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16205</xdr:rowOff>
    </xdr:from>
    <xdr:to>
      <xdr:col>15</xdr:col>
      <xdr:colOff>50800</xdr:colOff>
      <xdr:row>97</xdr:row>
      <xdr:rowOff>46850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46855"/>
          <a:ext cx="889000" cy="3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63555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46850</xdr:rowOff>
    </xdr:from>
    <xdr:to>
      <xdr:col>10</xdr:col>
      <xdr:colOff>114300</xdr:colOff>
      <xdr:row>97</xdr:row>
      <xdr:rowOff>74118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677500"/>
          <a:ext cx="889000" cy="2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83151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80370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76530</xdr:rowOff>
    </xdr:from>
    <xdr:to>
      <xdr:col>24</xdr:col>
      <xdr:colOff>114300</xdr:colOff>
      <xdr:row>97</xdr:row>
      <xdr:rowOff>6680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3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99407</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38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112509</xdr:rowOff>
    </xdr:from>
    <xdr:to>
      <xdr:col>20</xdr:col>
      <xdr:colOff>38100</xdr:colOff>
      <xdr:row>97</xdr:row>
      <xdr:rowOff>42659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7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59186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3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136855</xdr:rowOff>
    </xdr:from>
    <xdr:to>
      <xdr:col>15</xdr:col>
      <xdr:colOff>101600</xdr:colOff>
      <xdr:row>97</xdr:row>
      <xdr:rowOff>67005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83532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37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167500</xdr:rowOff>
    </xdr:from>
    <xdr:to>
      <xdr:col>10</xdr:col>
      <xdr:colOff>165100</xdr:colOff>
      <xdr:row>97</xdr:row>
      <xdr:rowOff>97650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88777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1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23318</xdr:rowOff>
    </xdr:from>
    <xdr:to>
      <xdr:col>6</xdr:col>
      <xdr:colOff>38100</xdr:colOff>
      <xdr:row>97</xdr:row>
      <xdr:rowOff>124918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5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116045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4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163390</xdr:rowOff>
    </xdr:from>
    <xdr:to>
      <xdr:col>55</xdr:col>
      <xdr:colOff>0</xdr:colOff>
      <xdr:row>37</xdr:row>
      <xdr:rowOff>115324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164140"/>
          <a:ext cx="838200" cy="29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36637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08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115324</xdr:rowOff>
    </xdr:from>
    <xdr:to>
      <xdr:col>50</xdr:col>
      <xdr:colOff>114300</xdr:colOff>
      <xdr:row>37</xdr:row>
      <xdr:rowOff>133568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58974"/>
          <a:ext cx="889000" cy="1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66439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8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133568</xdr:rowOff>
    </xdr:from>
    <xdr:to>
      <xdr:col>45</xdr:col>
      <xdr:colOff>177800</xdr:colOff>
      <xdr:row>37</xdr:row>
      <xdr:rowOff>166956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77218"/>
          <a:ext cx="889000" cy="3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71202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5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134136</xdr:rowOff>
    </xdr:from>
    <xdr:to>
      <xdr:col>41</xdr:col>
      <xdr:colOff>50800</xdr:colOff>
      <xdr:row>37</xdr:row>
      <xdr:rowOff>166956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477786"/>
          <a:ext cx="889000" cy="3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61814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7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74185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112590</xdr:rowOff>
    </xdr:from>
    <xdr:to>
      <xdr:col>55</xdr:col>
      <xdr:colOff>50800</xdr:colOff>
      <xdr:row>36</xdr:row>
      <xdr:rowOff>42740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135467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6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64524</xdr:rowOff>
    </xdr:from>
    <xdr:to>
      <xdr:col>50</xdr:col>
      <xdr:colOff>165100</xdr:colOff>
      <xdr:row>37</xdr:row>
      <xdr:rowOff>166123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081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11201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8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82768</xdr:rowOff>
    </xdr:from>
    <xdr:to>
      <xdr:col>46</xdr:col>
      <xdr:colOff>38100</xdr:colOff>
      <xdr:row>38</xdr:row>
      <xdr:rowOff>12918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2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29445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201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116157</xdr:rowOff>
    </xdr:from>
    <xdr:to>
      <xdr:col>41</xdr:col>
      <xdr:colOff>101600</xdr:colOff>
      <xdr:row>38</xdr:row>
      <xdr:rowOff>46307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5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62834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235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83336</xdr:rowOff>
    </xdr:from>
    <xdr:to>
      <xdr:col>36</xdr:col>
      <xdr:colOff>165100</xdr:colOff>
      <xdr:row>38</xdr:row>
      <xdr:rowOff>13486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2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30013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20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53353</xdr:rowOff>
    </xdr:from>
    <xdr:to>
      <xdr:col>55</xdr:col>
      <xdr:colOff>0</xdr:colOff>
      <xdr:row>58</xdr:row>
      <xdr:rowOff>63978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97453"/>
          <a:ext cx="838200" cy="1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9480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53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63978</xdr:rowOff>
    </xdr:from>
    <xdr:to>
      <xdr:col>50</xdr:col>
      <xdr:colOff>114300</xdr:colOff>
      <xdr:row>58</xdr:row>
      <xdr:rowOff>94517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08078"/>
          <a:ext cx="889000" cy="3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123900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068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94517</xdr:rowOff>
    </xdr:from>
    <xdr:to>
      <xdr:col>45</xdr:col>
      <xdr:colOff>177800</xdr:colOff>
      <xdr:row>58</xdr:row>
      <xdr:rowOff>102150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38617"/>
          <a:ext cx="889000" cy="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154545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89309</xdr:rowOff>
    </xdr:from>
    <xdr:to>
      <xdr:col>41</xdr:col>
      <xdr:colOff>50800</xdr:colOff>
      <xdr:row>58</xdr:row>
      <xdr:rowOff>102150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33409"/>
          <a:ext cx="889000" cy="1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150845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143636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2553</xdr:rowOff>
    </xdr:from>
    <xdr:to>
      <xdr:col>55</xdr:col>
      <xdr:colOff>50800</xdr:colOff>
      <xdr:row>58</xdr:row>
      <xdr:rowOff>104153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4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133380</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3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13178</xdr:rowOff>
    </xdr:from>
    <xdr:to>
      <xdr:col>50</xdr:col>
      <xdr:colOff>165100</xdr:colOff>
      <xdr:row>58</xdr:row>
      <xdr:rowOff>114778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5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131305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3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43717</xdr:rowOff>
    </xdr:from>
    <xdr:to>
      <xdr:col>46</xdr:col>
      <xdr:colOff>38100</xdr:colOff>
      <xdr:row>58</xdr:row>
      <xdr:rowOff>145317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8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136444</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8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51350</xdr:rowOff>
    </xdr:from>
    <xdr:to>
      <xdr:col>41</xdr:col>
      <xdr:colOff>101600</xdr:colOff>
      <xdr:row>58</xdr:row>
      <xdr:rowOff>152950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9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144077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8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38509</xdr:rowOff>
    </xdr:from>
    <xdr:to>
      <xdr:col>36</xdr:col>
      <xdr:colOff>165100</xdr:colOff>
      <xdr:row>58</xdr:row>
      <xdr:rowOff>140109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131236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075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123947</xdr:rowOff>
    </xdr:from>
    <xdr:to>
      <xdr:col>55</xdr:col>
      <xdr:colOff>0</xdr:colOff>
      <xdr:row>79</xdr:row>
      <xdr:rowOff>39855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97047"/>
          <a:ext cx="838200" cy="8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97984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7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35475</xdr:rowOff>
    </xdr:from>
    <xdr:to>
      <xdr:col>50</xdr:col>
      <xdr:colOff>114300</xdr:colOff>
      <xdr:row>79</xdr:row>
      <xdr:rowOff>39855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80025"/>
          <a:ext cx="889000" cy="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60447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33158</xdr:rowOff>
    </xdr:from>
    <xdr:to>
      <xdr:col>45</xdr:col>
      <xdr:colOff>177800</xdr:colOff>
      <xdr:row>79</xdr:row>
      <xdr:rowOff>35475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77708"/>
          <a:ext cx="889000" cy="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33158</xdr:rowOff>
    </xdr:from>
    <xdr:to>
      <xdr:col>41</xdr:col>
      <xdr:colOff>50800</xdr:colOff>
      <xdr:row>79</xdr:row>
      <xdr:rowOff>38167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77708"/>
          <a:ext cx="889000" cy="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2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31842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2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73147</xdr:rowOff>
    </xdr:from>
    <xdr:to>
      <xdr:col>55</xdr:col>
      <xdr:colOff>50800</xdr:colOff>
      <xdr:row>79</xdr:row>
      <xdr:rowOff>3297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4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32524</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23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160505</xdr:rowOff>
    </xdr:from>
    <xdr:to>
      <xdr:col>50</xdr:col>
      <xdr:colOff>165100</xdr:colOff>
      <xdr:row>79</xdr:row>
      <xdr:rowOff>90655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3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81782</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62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156125</xdr:rowOff>
    </xdr:from>
    <xdr:to>
      <xdr:col>46</xdr:col>
      <xdr:colOff>38100</xdr:colOff>
      <xdr:row>79</xdr:row>
      <xdr:rowOff>86275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2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77402</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62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153808</xdr:rowOff>
    </xdr:from>
    <xdr:to>
      <xdr:col>41</xdr:col>
      <xdr:colOff>101600</xdr:colOff>
      <xdr:row>79</xdr:row>
      <xdr:rowOff>83958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75085</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61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158817</xdr:rowOff>
    </xdr:from>
    <xdr:to>
      <xdr:col>36</xdr:col>
      <xdr:colOff>165100</xdr:colOff>
      <xdr:row>79</xdr:row>
      <xdr:rowOff>88967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3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80094</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6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24355</xdr:rowOff>
    </xdr:from>
    <xdr:to>
      <xdr:col>55</xdr:col>
      <xdr:colOff>0</xdr:colOff>
      <xdr:row>98</xdr:row>
      <xdr:rowOff>81290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26455"/>
          <a:ext cx="838200" cy="5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53739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5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24355</xdr:rowOff>
    </xdr:from>
    <xdr:to>
      <xdr:col>50</xdr:col>
      <xdr:colOff>114300</xdr:colOff>
      <xdr:row>98</xdr:row>
      <xdr:rowOff>110384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26455"/>
          <a:ext cx="889000" cy="8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167412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96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110384</xdr:rowOff>
    </xdr:from>
    <xdr:to>
      <xdr:col>45</xdr:col>
      <xdr:colOff>177800</xdr:colOff>
      <xdr:row>98</xdr:row>
      <xdr:rowOff>136570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912484"/>
          <a:ext cx="889000" cy="2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5173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97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86505</xdr:rowOff>
    </xdr:from>
    <xdr:to>
      <xdr:col>41</xdr:col>
      <xdr:colOff>50800</xdr:colOff>
      <xdr:row>98</xdr:row>
      <xdr:rowOff>136570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888605"/>
          <a:ext cx="889000" cy="5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10408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98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14389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98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30490</xdr:rowOff>
    </xdr:from>
    <xdr:to>
      <xdr:col>55</xdr:col>
      <xdr:colOff>50800</xdr:colOff>
      <xdr:row>98</xdr:row>
      <xdr:rowOff>132090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3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161317</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2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145005</xdr:rowOff>
    </xdr:from>
    <xdr:to>
      <xdr:col>50</xdr:col>
      <xdr:colOff>165100</xdr:colOff>
      <xdr:row>98</xdr:row>
      <xdr:rowOff>75155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91682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550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59584</xdr:rowOff>
    </xdr:from>
    <xdr:to>
      <xdr:col>46</xdr:col>
      <xdr:colOff>38100</xdr:colOff>
      <xdr:row>98</xdr:row>
      <xdr:rowOff>161184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6261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63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85770</xdr:rowOff>
    </xdr:from>
    <xdr:to>
      <xdr:col>41</xdr:col>
      <xdr:colOff>101600</xdr:colOff>
      <xdr:row>99</xdr:row>
      <xdr:rowOff>15920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8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32447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66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35705</xdr:rowOff>
    </xdr:from>
    <xdr:to>
      <xdr:col>36</xdr:col>
      <xdr:colOff>165100</xdr:colOff>
      <xdr:row>98</xdr:row>
      <xdr:rowOff>137305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3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153832</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61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157131</xdr:rowOff>
    </xdr:from>
    <xdr:to>
      <xdr:col>85</xdr:col>
      <xdr:colOff>127000</xdr:colOff>
      <xdr:row>39</xdr:row>
      <xdr:rowOff>24706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72231"/>
          <a:ext cx="838200" cy="3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104120</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1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169643</xdr:rowOff>
    </xdr:from>
    <xdr:to>
      <xdr:col>81</xdr:col>
      <xdr:colOff>50800</xdr:colOff>
      <xdr:row>39</xdr:row>
      <xdr:rowOff>24706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84743"/>
          <a:ext cx="889000" cy="2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78398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169643</xdr:rowOff>
    </xdr:from>
    <xdr:to>
      <xdr:col>76</xdr:col>
      <xdr:colOff>114300</xdr:colOff>
      <xdr:row>39</xdr:row>
      <xdr:rowOff>33858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84743"/>
          <a:ext cx="889000" cy="3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49302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73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33858</xdr:rowOff>
    </xdr:from>
    <xdr:to>
      <xdr:col>71</xdr:col>
      <xdr:colOff>177800</xdr:colOff>
      <xdr:row>39</xdr:row>
      <xdr:rowOff>43707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20408"/>
          <a:ext cx="889000" cy="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106331</xdr:rowOff>
    </xdr:from>
    <xdr:to>
      <xdr:col>85</xdr:col>
      <xdr:colOff>177800</xdr:colOff>
      <xdr:row>39</xdr:row>
      <xdr:rowOff>36481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2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65708</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0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145356</xdr:rowOff>
    </xdr:from>
    <xdr:to>
      <xdr:col>81</xdr:col>
      <xdr:colOff>101600</xdr:colOff>
      <xdr:row>39</xdr:row>
      <xdr:rowOff>75506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6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66633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118843</xdr:rowOff>
    </xdr:from>
    <xdr:to>
      <xdr:col>76</xdr:col>
      <xdr:colOff>165100</xdr:colOff>
      <xdr:row>39</xdr:row>
      <xdr:rowOff>48993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3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65520</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40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154508</xdr:rowOff>
    </xdr:from>
    <xdr:to>
      <xdr:col>72</xdr:col>
      <xdr:colOff>38100</xdr:colOff>
      <xdr:row>39</xdr:row>
      <xdr:rowOff>84658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75785</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6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164357</xdr:rowOff>
    </xdr:from>
    <xdr:to>
      <xdr:col>67</xdr:col>
      <xdr:colOff>101600</xdr:colOff>
      <xdr:row>39</xdr:row>
      <xdr:rowOff>94507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85634</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77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22028</xdr:rowOff>
    </xdr:from>
    <xdr:to>
      <xdr:col>85</xdr:col>
      <xdr:colOff>127000</xdr:colOff>
      <xdr:row>76</xdr:row>
      <xdr:rowOff>24028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052228"/>
          <a:ext cx="8382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71561</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75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133500</xdr:rowOff>
    </xdr:from>
    <xdr:to>
      <xdr:col>81</xdr:col>
      <xdr:colOff>50800</xdr:colOff>
      <xdr:row>76</xdr:row>
      <xdr:rowOff>22028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2992250"/>
          <a:ext cx="889000" cy="5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6511</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6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47472</xdr:rowOff>
    </xdr:from>
    <xdr:to>
      <xdr:col>76</xdr:col>
      <xdr:colOff>114300</xdr:colOff>
      <xdr:row>75</xdr:row>
      <xdr:rowOff>133500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2906222"/>
          <a:ext cx="889000" cy="8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16498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04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47472</xdr:rowOff>
    </xdr:from>
    <xdr:to>
      <xdr:col>71</xdr:col>
      <xdr:colOff>177800</xdr:colOff>
      <xdr:row>75</xdr:row>
      <xdr:rowOff>66891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2906222"/>
          <a:ext cx="889000" cy="1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9875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04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04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144679</xdr:rowOff>
    </xdr:from>
    <xdr:to>
      <xdr:col>85</xdr:col>
      <xdr:colOff>177800</xdr:colOff>
      <xdr:row>76</xdr:row>
      <xdr:rowOff>74830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0034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123105</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9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142678</xdr:rowOff>
    </xdr:from>
    <xdr:to>
      <xdr:col>81</xdr:col>
      <xdr:colOff>101600</xdr:colOff>
      <xdr:row>76</xdr:row>
      <xdr:rowOff>72828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0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63955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0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82700</xdr:rowOff>
    </xdr:from>
    <xdr:to>
      <xdr:col>76</xdr:col>
      <xdr:colOff>165100</xdr:colOff>
      <xdr:row>76</xdr:row>
      <xdr:rowOff>12849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9414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29377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71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168122</xdr:rowOff>
    </xdr:from>
    <xdr:to>
      <xdr:col>72</xdr:col>
      <xdr:colOff>38100</xdr:colOff>
      <xdr:row>75</xdr:row>
      <xdr:rowOff>98272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85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114799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63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16091</xdr:rowOff>
    </xdr:from>
    <xdr:to>
      <xdr:col>67</xdr:col>
      <xdr:colOff>101600</xdr:colOff>
      <xdr:row>75</xdr:row>
      <xdr:rowOff>117691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287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134218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65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106181</xdr:rowOff>
    </xdr:from>
    <xdr:to>
      <xdr:col>85</xdr:col>
      <xdr:colOff>127000</xdr:colOff>
      <xdr:row>98</xdr:row>
      <xdr:rowOff>149709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08281"/>
          <a:ext cx="838200" cy="4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92395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2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81744</xdr:rowOff>
    </xdr:from>
    <xdr:to>
      <xdr:col>81</xdr:col>
      <xdr:colOff>50800</xdr:colOff>
      <xdr:row>98</xdr:row>
      <xdr:rowOff>106181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883844"/>
          <a:ext cx="889000" cy="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40670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701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1476</xdr:rowOff>
    </xdr:from>
    <xdr:to>
      <xdr:col>76</xdr:col>
      <xdr:colOff>114300</xdr:colOff>
      <xdr:row>98</xdr:row>
      <xdr:rowOff>81744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803576"/>
          <a:ext cx="889000" cy="8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36072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70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1476</xdr:rowOff>
    </xdr:from>
    <xdr:to>
      <xdr:col>71</xdr:col>
      <xdr:colOff>177800</xdr:colOff>
      <xdr:row>98</xdr:row>
      <xdr:rowOff>83955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803576"/>
          <a:ext cx="889000" cy="8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39068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701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29748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700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98909</xdr:rowOff>
    </xdr:from>
    <xdr:to>
      <xdr:col>85</xdr:col>
      <xdr:colOff>177800</xdr:colOff>
      <xdr:row>99</xdr:row>
      <xdr:rowOff>29059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0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47945</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5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55381</xdr:rowOff>
    </xdr:from>
    <xdr:to>
      <xdr:col>81</xdr:col>
      <xdr:colOff>101600</xdr:colOff>
      <xdr:row>98</xdr:row>
      <xdr:rowOff>156981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5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2058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63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30944</xdr:rowOff>
    </xdr:from>
    <xdr:to>
      <xdr:col>76</xdr:col>
      <xdr:colOff>165100</xdr:colOff>
      <xdr:row>98</xdr:row>
      <xdr:rowOff>132544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3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149071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60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122126</xdr:rowOff>
    </xdr:from>
    <xdr:to>
      <xdr:col>72</xdr:col>
      <xdr:colOff>38100</xdr:colOff>
      <xdr:row>98</xdr:row>
      <xdr:rowOff>52276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75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68803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52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33155</xdr:rowOff>
    </xdr:from>
    <xdr:to>
      <xdr:col>67</xdr:col>
      <xdr:colOff>101600</xdr:colOff>
      <xdr:row>98</xdr:row>
      <xdr:rowOff>134755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3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151282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61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98487</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037"/>
          <a:ext cx="8890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97572</xdr:rowOff>
    </xdr:from>
    <xdr:to>
      <xdr:col>107</xdr:col>
      <xdr:colOff>50800</xdr:colOff>
      <xdr:row>39</xdr:row>
      <xdr:rowOff>98487</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612672"/>
          <a:ext cx="889000" cy="17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97572</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612672"/>
          <a:ext cx="889000" cy="17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64747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7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47687</xdr:rowOff>
    </xdr:from>
    <xdr:to>
      <xdr:col>107</xdr:col>
      <xdr:colOff>101600</xdr:colOff>
      <xdr:row>39</xdr:row>
      <xdr:rowOff>149287</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140414</xdr:rowOff>
    </xdr:from>
    <xdr:ext cx="313932"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77333" y="6826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46772</xdr:rowOff>
    </xdr:from>
    <xdr:to>
      <xdr:col>102</xdr:col>
      <xdr:colOff>165100</xdr:colOff>
      <xdr:row>38</xdr:row>
      <xdr:rowOff>148372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56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164899</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33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36461</xdr:rowOff>
    </xdr:from>
    <xdr:to>
      <xdr:col>116</xdr:col>
      <xdr:colOff>63500</xdr:colOff>
      <xdr:row>59</xdr:row>
      <xdr:rowOff>37935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152011"/>
          <a:ext cx="838200" cy="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16853</xdr:rowOff>
    </xdr:from>
    <xdr:to>
      <xdr:col>111</xdr:col>
      <xdr:colOff>177800</xdr:colOff>
      <xdr:row>59</xdr:row>
      <xdr:rowOff>36461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132403"/>
          <a:ext cx="889000" cy="1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16853</xdr:rowOff>
    </xdr:from>
    <xdr:to>
      <xdr:col>107</xdr:col>
      <xdr:colOff>50800</xdr:colOff>
      <xdr:row>59</xdr:row>
      <xdr:rowOff>38659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132403"/>
          <a:ext cx="889000" cy="2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38659</xdr:rowOff>
    </xdr:from>
    <xdr:to>
      <xdr:col>102</xdr:col>
      <xdr:colOff>114300</xdr:colOff>
      <xdr:row>59</xdr:row>
      <xdr:rowOff>41770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154209"/>
          <a:ext cx="889000" cy="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158585</xdr:rowOff>
    </xdr:from>
    <xdr:to>
      <xdr:col>116</xdr:col>
      <xdr:colOff>114300</xdr:colOff>
      <xdr:row>59</xdr:row>
      <xdr:rowOff>88735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0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102671</xdr:rowOff>
    </xdr:from>
    <xdr:ext cx="378565"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46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157111</xdr:rowOff>
    </xdr:from>
    <xdr:to>
      <xdr:col>112</xdr:col>
      <xdr:colOff>38100</xdr:colOff>
      <xdr:row>59</xdr:row>
      <xdr:rowOff>87261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0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78388</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4017" y="10193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137503</xdr:rowOff>
    </xdr:from>
    <xdr:to>
      <xdr:col>107</xdr:col>
      <xdr:colOff>101600</xdr:colOff>
      <xdr:row>59</xdr:row>
      <xdr:rowOff>67653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8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58780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1017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159309</xdr:rowOff>
    </xdr:from>
    <xdr:to>
      <xdr:col>102</xdr:col>
      <xdr:colOff>165100</xdr:colOff>
      <xdr:row>59</xdr:row>
      <xdr:rowOff>89459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0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80586</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6017" y="10196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162420</xdr:rowOff>
    </xdr:from>
    <xdr:to>
      <xdr:col>98</xdr:col>
      <xdr:colOff>38100</xdr:colOff>
      <xdr:row>59</xdr:row>
      <xdr:rowOff>92570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83697</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7017" y="10199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37059</xdr:rowOff>
    </xdr:from>
    <xdr:to>
      <xdr:col>116</xdr:col>
      <xdr:colOff>63500</xdr:colOff>
      <xdr:row>75</xdr:row>
      <xdr:rowOff>163398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895809"/>
          <a:ext cx="838200" cy="12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100213</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1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163398</xdr:rowOff>
    </xdr:from>
    <xdr:to>
      <xdr:col>111</xdr:col>
      <xdr:colOff>177800</xdr:colOff>
      <xdr:row>76</xdr:row>
      <xdr:rowOff>26685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022148"/>
          <a:ext cx="889000" cy="3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11124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321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26685</xdr:rowOff>
    </xdr:from>
    <xdr:to>
      <xdr:col>107</xdr:col>
      <xdr:colOff>50800</xdr:colOff>
      <xdr:row>76</xdr:row>
      <xdr:rowOff>72208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3056885"/>
          <a:ext cx="889000" cy="4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22479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2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60016</xdr:rowOff>
    </xdr:from>
    <xdr:to>
      <xdr:col>102</xdr:col>
      <xdr:colOff>114300</xdr:colOff>
      <xdr:row>76</xdr:row>
      <xdr:rowOff>72208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309021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16121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32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2360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32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157709</xdr:rowOff>
    </xdr:from>
    <xdr:to>
      <xdr:col>116</xdr:col>
      <xdr:colOff>114300</xdr:colOff>
      <xdr:row>75</xdr:row>
      <xdr:rowOff>87859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84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9136</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69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112599</xdr:rowOff>
    </xdr:from>
    <xdr:to>
      <xdr:col>112</xdr:col>
      <xdr:colOff>38100</xdr:colOff>
      <xdr:row>76</xdr:row>
      <xdr:rowOff>42748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9713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59276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74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147335</xdr:rowOff>
    </xdr:from>
    <xdr:to>
      <xdr:col>107</xdr:col>
      <xdr:colOff>101600</xdr:colOff>
      <xdr:row>76</xdr:row>
      <xdr:rowOff>77485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00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94011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78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21408</xdr:rowOff>
    </xdr:from>
    <xdr:to>
      <xdr:col>102</xdr:col>
      <xdr:colOff>165100</xdr:colOff>
      <xdr:row>76</xdr:row>
      <xdr:rowOff>123008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05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139536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82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9216</xdr:rowOff>
    </xdr:from>
    <xdr:to>
      <xdr:col>98</xdr:col>
      <xdr:colOff>38100</xdr:colOff>
      <xdr:row>76</xdr:row>
      <xdr:rowOff>110816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03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127343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8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・歳出決算総額は、住民一人当たりに換算すると</a:t>
          </a:r>
          <a:r>
            <a:rPr kumimoji="1" lang="en-US" altLang="ja-JP" sz="1300">
              <a:latin typeface="ＭＳ Ｐゴシック" panose="020B0600070205080204" pitchFamily="50" charset="-128"/>
              <a:ea typeface="ＭＳ Ｐゴシック" panose="020B0600070205080204" pitchFamily="50" charset="-128"/>
            </a:rPr>
            <a:t>1,095</a:t>
          </a:r>
          <a:r>
            <a:rPr kumimoji="1" lang="ja-JP" altLang="en-US" sz="1300">
              <a:latin typeface="ＭＳ Ｐゴシック" panose="020B0600070205080204" pitchFamily="50" charset="-128"/>
              <a:ea typeface="ＭＳ Ｐゴシック" panose="020B0600070205080204" pitchFamily="50" charset="-128"/>
            </a:rPr>
            <a:t>千円となっている。主な構成項目である人件費は、住民一人当たり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169,955</a:t>
          </a:r>
          <a:r>
            <a:rPr kumimoji="1" lang="ja-JP" altLang="en-US" sz="1300">
              <a:latin typeface="ＭＳ Ｐゴシック" panose="020B0600070205080204" pitchFamily="50" charset="-128"/>
              <a:ea typeface="ＭＳ Ｐゴシック" panose="020B0600070205080204" pitchFamily="50" charset="-128"/>
            </a:rPr>
            <a:t>円と前年度比で</a:t>
          </a:r>
          <a:r>
            <a:rPr kumimoji="1" lang="en-US" altLang="ja-JP" sz="1300">
              <a:latin typeface="ＭＳ Ｐゴシック" panose="020B0600070205080204" pitchFamily="50" charset="-128"/>
              <a:ea typeface="ＭＳ Ｐゴシック" panose="020B0600070205080204" pitchFamily="50" charset="-128"/>
            </a:rPr>
            <a:t>44,403</a:t>
          </a:r>
          <a:r>
            <a:rPr kumimoji="1" lang="ja-JP" altLang="en-US" sz="1300">
              <a:latin typeface="ＭＳ Ｐゴシック" panose="020B0600070205080204" pitchFamily="50" charset="-128"/>
              <a:ea typeface="ＭＳ Ｐゴシック" panose="020B0600070205080204" pitchFamily="50" charset="-128"/>
            </a:rPr>
            <a:t>円増加しており、類似団体平均と比較して</a:t>
          </a:r>
          <a:r>
            <a:rPr kumimoji="1" lang="en-US" altLang="ja-JP" sz="1300">
              <a:latin typeface="ＭＳ Ｐゴシック" panose="020B0600070205080204" pitchFamily="50" charset="-128"/>
              <a:ea typeface="ＭＳ Ｐゴシック" panose="020B0600070205080204" pitchFamily="50" charset="-128"/>
            </a:rPr>
            <a:t>38,408</a:t>
          </a:r>
          <a:r>
            <a:rPr kumimoji="1" lang="ja-JP" altLang="en-US" sz="1300">
              <a:latin typeface="ＭＳ Ｐゴシック" panose="020B0600070205080204" pitchFamily="50" charset="-128"/>
              <a:ea typeface="ＭＳ Ｐゴシック" panose="020B0600070205080204" pitchFamily="50" charset="-128"/>
            </a:rPr>
            <a:t>円多い。この要因として、本村では市町村合併により旧村に振興室（支所）を設置していることや、保育園及び小学校を各地域に配置していることにより、正規職員に加え会計年度任用職員を含めたすべての職員の人件費について計上されていることがあげられる。一方、維持補修費は住民一人当たり</a:t>
          </a:r>
          <a:r>
            <a:rPr kumimoji="1" lang="en-US" altLang="ja-JP" sz="1300">
              <a:latin typeface="ＭＳ Ｐゴシック" panose="020B0600070205080204" pitchFamily="50" charset="-128"/>
              <a:ea typeface="ＭＳ Ｐゴシック" panose="020B0600070205080204" pitchFamily="50" charset="-128"/>
            </a:rPr>
            <a:t>9,223</a:t>
          </a:r>
          <a:r>
            <a:rPr kumimoji="1" lang="ja-JP" altLang="en-US" sz="1300">
              <a:latin typeface="ＭＳ Ｐゴシック" panose="020B0600070205080204" pitchFamily="50" charset="-128"/>
              <a:ea typeface="ＭＳ Ｐゴシック" panose="020B0600070205080204" pitchFamily="50" charset="-128"/>
            </a:rPr>
            <a:t>円、普通建設費の更新整備は住民一人当たり</a:t>
          </a:r>
          <a:r>
            <a:rPr kumimoji="1" lang="en-US" altLang="ja-JP" sz="1300">
              <a:latin typeface="ＭＳ Ｐゴシック" panose="020B0600070205080204" pitchFamily="50" charset="-128"/>
              <a:ea typeface="ＭＳ Ｐゴシック" panose="020B0600070205080204" pitchFamily="50" charset="-128"/>
            </a:rPr>
            <a:t>105,993</a:t>
          </a:r>
          <a:r>
            <a:rPr kumimoji="1" lang="ja-JP" altLang="en-US" sz="1300">
              <a:latin typeface="ＭＳ Ｐゴシック" panose="020B0600070205080204" pitchFamily="50" charset="-128"/>
              <a:ea typeface="ＭＳ Ｐゴシック" panose="020B0600070205080204" pitchFamily="50" charset="-128"/>
            </a:rPr>
            <a:t>円と前年度比でそれぞれ</a:t>
          </a:r>
          <a:r>
            <a:rPr kumimoji="1" lang="en-US" altLang="ja-JP" sz="1300">
              <a:latin typeface="ＭＳ Ｐゴシック" panose="020B0600070205080204" pitchFamily="50" charset="-128"/>
              <a:ea typeface="ＭＳ Ｐゴシック" panose="020B0600070205080204" pitchFamily="50" charset="-128"/>
            </a:rPr>
            <a:t>8,542</a:t>
          </a:r>
          <a:r>
            <a:rPr kumimoji="1" lang="ja-JP" altLang="en-US" sz="1300">
              <a:latin typeface="ＭＳ Ｐゴシック" panose="020B0600070205080204" pitchFamily="50" charset="-128"/>
              <a:ea typeface="ＭＳ Ｐゴシック" panose="020B0600070205080204" pitchFamily="50" charset="-128"/>
            </a:rPr>
            <a:t>円及び</a:t>
          </a:r>
          <a:r>
            <a:rPr kumimoji="1" lang="en-US" altLang="ja-JP" sz="1300">
              <a:latin typeface="ＭＳ Ｐゴシック" panose="020B0600070205080204" pitchFamily="50" charset="-128"/>
              <a:ea typeface="ＭＳ Ｐゴシック" panose="020B0600070205080204" pitchFamily="50" charset="-128"/>
            </a:rPr>
            <a:t>44,830</a:t>
          </a:r>
          <a:r>
            <a:rPr kumimoji="1" lang="ja-JP" altLang="en-US" sz="1300">
              <a:latin typeface="ＭＳ Ｐゴシック" panose="020B0600070205080204" pitchFamily="50" charset="-128"/>
              <a:ea typeface="ＭＳ Ｐゴシック" panose="020B0600070205080204" pitchFamily="50" charset="-128"/>
            </a:rPr>
            <a:t>円減少しているが、類似団体平均と比較すると合計で</a:t>
          </a:r>
          <a:r>
            <a:rPr kumimoji="1" lang="en-US" altLang="ja-JP" sz="1300">
              <a:latin typeface="ＭＳ Ｐゴシック" panose="020B0600070205080204" pitchFamily="50" charset="-128"/>
              <a:ea typeface="ＭＳ Ｐゴシック" panose="020B0600070205080204" pitchFamily="50" charset="-128"/>
            </a:rPr>
            <a:t>29,670</a:t>
          </a:r>
          <a:r>
            <a:rPr kumimoji="1" lang="ja-JP" altLang="en-US" sz="1300">
              <a:latin typeface="ＭＳ Ｐゴシック" panose="020B0600070205080204" pitchFamily="50" charset="-128"/>
              <a:ea typeface="ＭＳ Ｐゴシック" panose="020B0600070205080204" pitchFamily="50" charset="-128"/>
            </a:rPr>
            <a:t>円多く、公共施設の維持更新には依然として多額の費用が発生している状況である。今後は公共施設等総合管理計画に基づき、適正な施設管理に努める必要がある。なお、補助費等について住民一人当たり</a:t>
          </a:r>
          <a:r>
            <a:rPr kumimoji="1" lang="en-US" altLang="ja-JP" sz="1300">
              <a:latin typeface="ＭＳ Ｐゴシック" panose="020B0600070205080204" pitchFamily="50" charset="-128"/>
              <a:ea typeface="ＭＳ Ｐゴシック" panose="020B0600070205080204" pitchFamily="50" charset="-128"/>
            </a:rPr>
            <a:t>297,564</a:t>
          </a:r>
          <a:r>
            <a:rPr kumimoji="1" lang="ja-JP" altLang="en-US" sz="1300">
              <a:latin typeface="ＭＳ Ｐゴシック" panose="020B0600070205080204" pitchFamily="50" charset="-128"/>
              <a:ea typeface="ＭＳ Ｐゴシック" panose="020B0600070205080204" pitchFamily="50" charset="-128"/>
            </a:rPr>
            <a:t>円と前年比で</a:t>
          </a:r>
          <a:r>
            <a:rPr kumimoji="1" lang="en-US" altLang="ja-JP" sz="1300">
              <a:latin typeface="ＭＳ Ｐゴシック" panose="020B0600070205080204" pitchFamily="50" charset="-128"/>
              <a:ea typeface="ＭＳ Ｐゴシック" panose="020B0600070205080204" pitchFamily="50" charset="-128"/>
            </a:rPr>
            <a:t>154,768</a:t>
          </a:r>
          <a:r>
            <a:rPr kumimoji="1" lang="ja-JP" altLang="en-US" sz="1300">
              <a:latin typeface="ＭＳ Ｐゴシック" panose="020B0600070205080204" pitchFamily="50" charset="-128"/>
              <a:ea typeface="ＭＳ Ｐゴシック" panose="020B0600070205080204" pitchFamily="50" charset="-128"/>
            </a:rPr>
            <a:t>円増加しているのは、新型コロナウイルス感染症対策事業によるもので、そのほとんどが国庫補助で賄われている。また、普通建設事業費の新規整備について住民一人当たり</a:t>
          </a:r>
          <a:r>
            <a:rPr kumimoji="1" lang="en-US" altLang="ja-JP" sz="1300">
              <a:latin typeface="ＭＳ Ｐゴシック" panose="020B0600070205080204" pitchFamily="50" charset="-128"/>
              <a:ea typeface="ＭＳ Ｐゴシック" panose="020B0600070205080204" pitchFamily="50" charset="-128"/>
            </a:rPr>
            <a:t>72,403</a:t>
          </a:r>
          <a:r>
            <a:rPr kumimoji="1" lang="ja-JP" altLang="en-US" sz="1300">
              <a:latin typeface="ＭＳ Ｐゴシック" panose="020B0600070205080204" pitchFamily="50" charset="-128"/>
              <a:ea typeface="ＭＳ Ｐゴシック" panose="020B0600070205080204" pitchFamily="50" charset="-128"/>
            </a:rPr>
            <a:t>円と前年比で</a:t>
          </a:r>
          <a:r>
            <a:rPr kumimoji="1" lang="en-US" altLang="ja-JP" sz="1300">
              <a:latin typeface="ＭＳ Ｐゴシック" panose="020B0600070205080204" pitchFamily="50" charset="-128"/>
              <a:ea typeface="ＭＳ Ｐゴシック" panose="020B0600070205080204" pitchFamily="50" charset="-128"/>
            </a:rPr>
            <a:t>68,785</a:t>
          </a:r>
          <a:r>
            <a:rPr kumimoji="1" lang="ja-JP" altLang="en-US" sz="1300">
              <a:latin typeface="ＭＳ Ｐゴシック" panose="020B0600070205080204" pitchFamily="50" charset="-128"/>
              <a:ea typeface="ＭＳ Ｐゴシック" panose="020B0600070205080204" pitchFamily="50" charset="-128"/>
            </a:rPr>
            <a:t>円増加しているのは、低炭素化自律分散型エネルギー設備事業（</a:t>
          </a:r>
          <a:r>
            <a:rPr kumimoji="1" lang="en-US" altLang="ja-JP" sz="1300">
              <a:latin typeface="ＭＳ Ｐゴシック" panose="020B0600070205080204" pitchFamily="50" charset="-128"/>
              <a:ea typeface="ＭＳ Ｐゴシック" panose="020B0600070205080204" pitchFamily="50" charset="-128"/>
            </a:rPr>
            <a:t>311,718</a:t>
          </a:r>
          <a:r>
            <a:rPr kumimoji="1" lang="ja-JP" altLang="en-US" sz="1300">
              <a:latin typeface="ＭＳ Ｐゴシック" panose="020B0600070205080204" pitchFamily="50" charset="-128"/>
              <a:ea typeface="ＭＳ Ｐゴシック" panose="020B0600070205080204" pitchFamily="50" charset="-128"/>
            </a:rPr>
            <a:t>千円）によるもので、こちらも国庫補助等により賄われている。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長野県阿智村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6,233
6,094
214.43
7,195,312
6,827,909
237,791
3,544,223
2,935,309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163050</xdr:rowOff>
    </xdr:from>
    <xdr:to>
      <xdr:col>24</xdr:col>
      <xdr:colOff>63500</xdr:colOff>
      <xdr:row>35</xdr:row>
      <xdr:rowOff>6949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992350"/>
          <a:ext cx="8382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1686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73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6949</xdr:rowOff>
    </xdr:from>
    <xdr:to>
      <xdr:col>19</xdr:col>
      <xdr:colOff>177800</xdr:colOff>
      <xdr:row>35</xdr:row>
      <xdr:rowOff>108022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007699"/>
          <a:ext cx="889000" cy="10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68470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108022</xdr:rowOff>
    </xdr:from>
    <xdr:to>
      <xdr:col>15</xdr:col>
      <xdr:colOff>50800</xdr:colOff>
      <xdr:row>35</xdr:row>
      <xdr:rowOff>150967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108772"/>
          <a:ext cx="889000" cy="4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118272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150967</xdr:rowOff>
    </xdr:from>
    <xdr:to>
      <xdr:col>10</xdr:col>
      <xdr:colOff>114300</xdr:colOff>
      <xdr:row>35</xdr:row>
      <xdr:rowOff>159948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151717"/>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124477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107985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8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112250</xdr:rowOff>
    </xdr:from>
    <xdr:to>
      <xdr:col>24</xdr:col>
      <xdr:colOff>114300</xdr:colOff>
      <xdr:row>35</xdr:row>
      <xdr:rowOff>42400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4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135127</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9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127599</xdr:rowOff>
    </xdr:from>
    <xdr:to>
      <xdr:col>20</xdr:col>
      <xdr:colOff>38100</xdr:colOff>
      <xdr:row>35</xdr:row>
      <xdr:rowOff>57749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5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74276</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73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57222</xdr:rowOff>
    </xdr:from>
    <xdr:to>
      <xdr:col>15</xdr:col>
      <xdr:colOff>101600</xdr:colOff>
      <xdr:row>35</xdr:row>
      <xdr:rowOff>158822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5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3899</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83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100167</xdr:rowOff>
    </xdr:from>
    <xdr:to>
      <xdr:col>10</xdr:col>
      <xdr:colOff>165100</xdr:colOff>
      <xdr:row>36</xdr:row>
      <xdr:rowOff>30317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0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46844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876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109148</xdr:rowOff>
    </xdr:from>
    <xdr:to>
      <xdr:col>6</xdr:col>
      <xdr:colOff>38100</xdr:colOff>
      <xdr:row>36</xdr:row>
      <xdr:rowOff>39298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0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55825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88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78954</xdr:rowOff>
    </xdr:from>
    <xdr:to>
      <xdr:col>24</xdr:col>
      <xdr:colOff>63500</xdr:colOff>
      <xdr:row>58</xdr:row>
      <xdr:rowOff>71227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851604"/>
          <a:ext cx="838200" cy="16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83717</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856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71227</xdr:rowOff>
    </xdr:from>
    <xdr:to>
      <xdr:col>19</xdr:col>
      <xdr:colOff>177800</xdr:colOff>
      <xdr:row>58</xdr:row>
      <xdr:rowOff>100119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015327"/>
          <a:ext cx="889000" cy="2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57967</xdr:rowOff>
    </xdr:from>
    <xdr:to>
      <xdr:col>15</xdr:col>
      <xdr:colOff>50800</xdr:colOff>
      <xdr:row>58</xdr:row>
      <xdr:rowOff>100119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10002067"/>
          <a:ext cx="889000" cy="4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988</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57967</xdr:rowOff>
    </xdr:from>
    <xdr:to>
      <xdr:col>10</xdr:col>
      <xdr:colOff>114300</xdr:colOff>
      <xdr:row>58</xdr:row>
      <xdr:rowOff>81573</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002067"/>
          <a:ext cx="889000" cy="2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166854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166756</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28154</xdr:rowOff>
    </xdr:from>
    <xdr:to>
      <xdr:col>24</xdr:col>
      <xdr:colOff>114300</xdr:colOff>
      <xdr:row>57</xdr:row>
      <xdr:rowOff>129754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80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51031</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65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20427</xdr:rowOff>
    </xdr:from>
    <xdr:to>
      <xdr:col>20</xdr:col>
      <xdr:colOff>38100</xdr:colOff>
      <xdr:row>58</xdr:row>
      <xdr:rowOff>122027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6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138554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73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49319</xdr:rowOff>
    </xdr:from>
    <xdr:to>
      <xdr:col>15</xdr:col>
      <xdr:colOff>101600</xdr:colOff>
      <xdr:row>58</xdr:row>
      <xdr:rowOff>150919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9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167446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9768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7167</xdr:rowOff>
    </xdr:from>
    <xdr:to>
      <xdr:col>10</xdr:col>
      <xdr:colOff>165100</xdr:colOff>
      <xdr:row>58</xdr:row>
      <xdr:rowOff>108767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5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125294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795" y="9726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30773</xdr:rowOff>
    </xdr:from>
    <xdr:to>
      <xdr:col>6</xdr:col>
      <xdr:colOff>38100</xdr:colOff>
      <xdr:row>58</xdr:row>
      <xdr:rowOff>132373</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7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148900</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975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34972</xdr:rowOff>
    </xdr:from>
    <xdr:to>
      <xdr:col>24</xdr:col>
      <xdr:colOff>63500</xdr:colOff>
      <xdr:row>75</xdr:row>
      <xdr:rowOff>94689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893722"/>
          <a:ext cx="838200" cy="5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80677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39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34972</xdr:rowOff>
    </xdr:from>
    <xdr:to>
      <xdr:col>19</xdr:col>
      <xdr:colOff>177800</xdr:colOff>
      <xdr:row>75</xdr:row>
      <xdr:rowOff>150524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93722"/>
          <a:ext cx="889000" cy="11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48742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150524</xdr:rowOff>
    </xdr:from>
    <xdr:to>
      <xdr:col>15</xdr:col>
      <xdr:colOff>50800</xdr:colOff>
      <xdr:row>76</xdr:row>
      <xdr:rowOff>24989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09274"/>
          <a:ext cx="889000" cy="4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95491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165150</xdr:rowOff>
    </xdr:from>
    <xdr:to>
      <xdr:col>10</xdr:col>
      <xdr:colOff>114300</xdr:colOff>
      <xdr:row>76</xdr:row>
      <xdr:rowOff>24989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023900"/>
          <a:ext cx="889000" cy="3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87329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67636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43889</xdr:rowOff>
    </xdr:from>
    <xdr:to>
      <xdr:col>24</xdr:col>
      <xdr:colOff>114300</xdr:colOff>
      <xdr:row>75</xdr:row>
      <xdr:rowOff>145489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66766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5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155622</xdr:rowOff>
    </xdr:from>
    <xdr:to>
      <xdr:col>20</xdr:col>
      <xdr:colOff>38100</xdr:colOff>
      <xdr:row>75</xdr:row>
      <xdr:rowOff>85772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4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102299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1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99724</xdr:rowOff>
    </xdr:from>
    <xdr:to>
      <xdr:col>15</xdr:col>
      <xdr:colOff>101600</xdr:colOff>
      <xdr:row>76</xdr:row>
      <xdr:rowOff>29874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5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46401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3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145638</xdr:rowOff>
    </xdr:from>
    <xdr:to>
      <xdr:col>10</xdr:col>
      <xdr:colOff>165100</xdr:colOff>
      <xdr:row>76</xdr:row>
      <xdr:rowOff>75788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0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92315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7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114349</xdr:rowOff>
    </xdr:from>
    <xdr:to>
      <xdr:col>6</xdr:col>
      <xdr:colOff>38100</xdr:colOff>
      <xdr:row>76</xdr:row>
      <xdr:rowOff>44500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730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61026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48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100586</xdr:rowOff>
    </xdr:from>
    <xdr:to>
      <xdr:col>24</xdr:col>
      <xdr:colOff>63500</xdr:colOff>
      <xdr:row>96</xdr:row>
      <xdr:rowOff>9678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388336"/>
          <a:ext cx="838200" cy="8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73854</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61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9678</xdr:rowOff>
    </xdr:from>
    <xdr:to>
      <xdr:col>19</xdr:col>
      <xdr:colOff>177800</xdr:colOff>
      <xdr:row>96</xdr:row>
      <xdr:rowOff>21103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468878"/>
          <a:ext cx="889000" cy="1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66975</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1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21103</xdr:rowOff>
    </xdr:from>
    <xdr:to>
      <xdr:col>15</xdr:col>
      <xdr:colOff>50800</xdr:colOff>
      <xdr:row>96</xdr:row>
      <xdr:rowOff>68428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480303"/>
          <a:ext cx="889000" cy="4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72237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53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62931</xdr:rowOff>
    </xdr:from>
    <xdr:to>
      <xdr:col>10</xdr:col>
      <xdr:colOff>114300</xdr:colOff>
      <xdr:row>96</xdr:row>
      <xdr:rowOff>68428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522131"/>
          <a:ext cx="889000" cy="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84634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61031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49786</xdr:rowOff>
    </xdr:from>
    <xdr:to>
      <xdr:col>24</xdr:col>
      <xdr:colOff>114300</xdr:colOff>
      <xdr:row>95</xdr:row>
      <xdr:rowOff>151386</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33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72663</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18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130328</xdr:rowOff>
    </xdr:from>
    <xdr:to>
      <xdr:col>20</xdr:col>
      <xdr:colOff>38100</xdr:colOff>
      <xdr:row>96</xdr:row>
      <xdr:rowOff>60478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41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51605</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51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141753</xdr:rowOff>
    </xdr:from>
    <xdr:to>
      <xdr:col>15</xdr:col>
      <xdr:colOff>101600</xdr:colOff>
      <xdr:row>96</xdr:row>
      <xdr:rowOff>71903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42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88430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20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17628</xdr:rowOff>
    </xdr:from>
    <xdr:to>
      <xdr:col>10</xdr:col>
      <xdr:colOff>165100</xdr:colOff>
      <xdr:row>96</xdr:row>
      <xdr:rowOff>119228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47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110355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56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12131</xdr:rowOff>
    </xdr:from>
    <xdr:to>
      <xdr:col>6</xdr:col>
      <xdr:colOff>38100</xdr:colOff>
      <xdr:row>96</xdr:row>
      <xdr:rowOff>113731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104858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56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168046</xdr:rowOff>
    </xdr:from>
    <xdr:to>
      <xdr:col>55</xdr:col>
      <xdr:colOff>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511696"/>
          <a:ext cx="838200" cy="14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168046</xdr:rowOff>
    </xdr:from>
    <xdr:to>
      <xdr:col>50</xdr:col>
      <xdr:colOff>114300</xdr:colOff>
      <xdr:row>38</xdr:row>
      <xdr:rowOff>13513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511696"/>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31005</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13513</xdr:rowOff>
    </xdr:from>
    <xdr:to>
      <xdr:col>45</xdr:col>
      <xdr:colOff>177800</xdr:colOff>
      <xdr:row>38</xdr:row>
      <xdr:rowOff>20371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528613"/>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20371</xdr:rowOff>
    </xdr:from>
    <xdr:to>
      <xdr:col>41</xdr:col>
      <xdr:colOff>50800</xdr:colOff>
      <xdr:row>38</xdr:row>
      <xdr:rowOff>60604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535471"/>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164508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131132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117246</xdr:rowOff>
    </xdr:from>
    <xdr:to>
      <xdr:col>50</xdr:col>
      <xdr:colOff>165100</xdr:colOff>
      <xdr:row>38</xdr:row>
      <xdr:rowOff>47396</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46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38523</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50017" y="6553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134163</xdr:rowOff>
    </xdr:from>
    <xdr:to>
      <xdr:col>46</xdr:col>
      <xdr:colOff>38100</xdr:colOff>
      <xdr:row>38</xdr:row>
      <xdr:rowOff>64312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4778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55440</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57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141021</xdr:rowOff>
    </xdr:from>
    <xdr:to>
      <xdr:col>41</xdr:col>
      <xdr:colOff>101600</xdr:colOff>
      <xdr:row>38</xdr:row>
      <xdr:rowOff>71171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48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62298</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6577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9804</xdr:rowOff>
    </xdr:from>
    <xdr:to>
      <xdr:col>36</xdr:col>
      <xdr:colOff>165100</xdr:colOff>
      <xdr:row>38</xdr:row>
      <xdr:rowOff>111404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5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102531</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3017" y="6617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146933</xdr:rowOff>
    </xdr:from>
    <xdr:to>
      <xdr:col>55</xdr:col>
      <xdr:colOff>0</xdr:colOff>
      <xdr:row>58</xdr:row>
      <xdr:rowOff>147841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10091033"/>
          <a:ext cx="838200" cy="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119271</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89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146933</xdr:rowOff>
    </xdr:from>
    <xdr:to>
      <xdr:col>50</xdr:col>
      <xdr:colOff>114300</xdr:colOff>
      <xdr:row>58</xdr:row>
      <xdr:rowOff>165838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10091033"/>
          <a:ext cx="889000" cy="1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20669</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101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165838</xdr:rowOff>
    </xdr:from>
    <xdr:to>
      <xdr:col>45</xdr:col>
      <xdr:colOff>177800</xdr:colOff>
      <xdr:row>58</xdr:row>
      <xdr:rowOff>168906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10109938"/>
          <a:ext cx="889000" cy="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52399</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168906</xdr:rowOff>
    </xdr:from>
    <xdr:to>
      <xdr:col>41</xdr:col>
      <xdr:colOff>50800</xdr:colOff>
      <xdr:row>58</xdr:row>
      <xdr:rowOff>168918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10113006"/>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37671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8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97041</xdr:rowOff>
    </xdr:from>
    <xdr:to>
      <xdr:col>55</xdr:col>
      <xdr:colOff>50800</xdr:colOff>
      <xdr:row>59</xdr:row>
      <xdr:rowOff>27191</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1004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74822</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1001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96133</xdr:rowOff>
    </xdr:from>
    <xdr:to>
      <xdr:col>50</xdr:col>
      <xdr:colOff>165100</xdr:colOff>
      <xdr:row>59</xdr:row>
      <xdr:rowOff>26283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1004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42810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81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115038</xdr:rowOff>
    </xdr:from>
    <xdr:to>
      <xdr:col>46</xdr:col>
      <xdr:colOff>38100</xdr:colOff>
      <xdr:row>59</xdr:row>
      <xdr:rowOff>45188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0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36315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1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118106</xdr:rowOff>
    </xdr:from>
    <xdr:to>
      <xdr:col>41</xdr:col>
      <xdr:colOff>101600</xdr:colOff>
      <xdr:row>59</xdr:row>
      <xdr:rowOff>48256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1006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39383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1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118118</xdr:rowOff>
    </xdr:from>
    <xdr:to>
      <xdr:col>36</xdr:col>
      <xdr:colOff>165100</xdr:colOff>
      <xdr:row>59</xdr:row>
      <xdr:rowOff>48268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6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39395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15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111614</xdr:rowOff>
    </xdr:from>
    <xdr:to>
      <xdr:col>55</xdr:col>
      <xdr:colOff>0</xdr:colOff>
      <xdr:row>76</xdr:row>
      <xdr:rowOff>56000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2970364"/>
          <a:ext cx="838200" cy="11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94466</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29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56000</xdr:rowOff>
    </xdr:from>
    <xdr:to>
      <xdr:col>50</xdr:col>
      <xdr:colOff>114300</xdr:colOff>
      <xdr:row>76</xdr:row>
      <xdr:rowOff>105566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086200"/>
          <a:ext cx="889000" cy="4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98379</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47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105566</xdr:rowOff>
    </xdr:from>
    <xdr:to>
      <xdr:col>45</xdr:col>
      <xdr:colOff>177800</xdr:colOff>
      <xdr:row>77</xdr:row>
      <xdr:rowOff>13151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135766"/>
          <a:ext cx="889000" cy="7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97114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4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13151</xdr:rowOff>
    </xdr:from>
    <xdr:to>
      <xdr:col>41</xdr:col>
      <xdr:colOff>50800</xdr:colOff>
      <xdr:row>77</xdr:row>
      <xdr:rowOff>45411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214801"/>
          <a:ext cx="889000" cy="3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84244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99244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47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60814</xdr:rowOff>
    </xdr:from>
    <xdr:to>
      <xdr:col>55</xdr:col>
      <xdr:colOff>50800</xdr:colOff>
      <xdr:row>75</xdr:row>
      <xdr:rowOff>162415</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29195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83691</xdr:rowOff>
    </xdr:from>
    <xdr:ext cx="599010"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277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5200</xdr:rowOff>
    </xdr:from>
    <xdr:to>
      <xdr:col>50</xdr:col>
      <xdr:colOff>165100</xdr:colOff>
      <xdr:row>76</xdr:row>
      <xdr:rowOff>106800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0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123327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281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54766</xdr:rowOff>
    </xdr:from>
    <xdr:to>
      <xdr:col>46</xdr:col>
      <xdr:colOff>38100</xdr:colOff>
      <xdr:row>76</xdr:row>
      <xdr:rowOff>156366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08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1443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286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133801</xdr:rowOff>
    </xdr:from>
    <xdr:to>
      <xdr:col>41</xdr:col>
      <xdr:colOff>101600</xdr:colOff>
      <xdr:row>77</xdr:row>
      <xdr:rowOff>63951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16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80479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293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166061</xdr:rowOff>
    </xdr:from>
    <xdr:to>
      <xdr:col>36</xdr:col>
      <xdr:colOff>165100</xdr:colOff>
      <xdr:row>77</xdr:row>
      <xdr:rowOff>96211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19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112738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297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42244</xdr:rowOff>
    </xdr:from>
    <xdr:to>
      <xdr:col>55</xdr:col>
      <xdr:colOff>0</xdr:colOff>
      <xdr:row>98</xdr:row>
      <xdr:rowOff>59623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844344"/>
          <a:ext cx="838200" cy="1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155427</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786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59623</xdr:rowOff>
    </xdr:from>
    <xdr:to>
      <xdr:col>50</xdr:col>
      <xdr:colOff>114300</xdr:colOff>
      <xdr:row>98</xdr:row>
      <xdr:rowOff>68388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861723"/>
          <a:ext cx="889000" cy="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62666</xdr:rowOff>
    </xdr:from>
    <xdr:to>
      <xdr:col>45</xdr:col>
      <xdr:colOff>177800</xdr:colOff>
      <xdr:row>98</xdr:row>
      <xdr:rowOff>68388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864766"/>
          <a:ext cx="889000" cy="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60585</xdr:rowOff>
    </xdr:from>
    <xdr:to>
      <xdr:col>41</xdr:col>
      <xdr:colOff>50800</xdr:colOff>
      <xdr:row>98</xdr:row>
      <xdr:rowOff>62666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972300" y="16862685"/>
          <a:ext cx="8890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109839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91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126433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5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162894</xdr:rowOff>
    </xdr:from>
    <xdr:to>
      <xdr:col>55</xdr:col>
      <xdr:colOff>50800</xdr:colOff>
      <xdr:row>98</xdr:row>
      <xdr:rowOff>93044</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7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122271</xdr:rowOff>
    </xdr:from>
    <xdr:ext cx="599010"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58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8823</xdr:rowOff>
    </xdr:from>
    <xdr:to>
      <xdr:col>50</xdr:col>
      <xdr:colOff>165100</xdr:colOff>
      <xdr:row>98</xdr:row>
      <xdr:rowOff>110423</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81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101550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90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17588</xdr:rowOff>
    </xdr:from>
    <xdr:to>
      <xdr:col>46</xdr:col>
      <xdr:colOff>38100</xdr:colOff>
      <xdr:row>98</xdr:row>
      <xdr:rowOff>119188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81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110315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91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11866</xdr:rowOff>
    </xdr:from>
    <xdr:to>
      <xdr:col>41</xdr:col>
      <xdr:colOff>101600</xdr:colOff>
      <xdr:row>98</xdr:row>
      <xdr:rowOff>113466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81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129993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5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9785</xdr:rowOff>
    </xdr:from>
    <xdr:to>
      <xdr:col>36</xdr:col>
      <xdr:colOff>165100</xdr:colOff>
      <xdr:row>98</xdr:row>
      <xdr:rowOff>111385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81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102512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90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a:extLst>
            <a:ext uri="{FF2B5EF4-FFF2-40B4-BE49-F238E27FC236}">
              <a16:creationId xmlns:a16="http://schemas.microsoft.com/office/drawing/2014/main" id="{00000000-0008-0000-0700-0000F6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a:extLst>
            <a:ext uri="{FF2B5EF4-FFF2-40B4-BE49-F238E27FC236}">
              <a16:creationId xmlns:a16="http://schemas.microsoft.com/office/drawing/2014/main" id="{00000000-0008-0000-0700-0000F8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117923</xdr:rowOff>
    </xdr:from>
    <xdr:to>
      <xdr:col>85</xdr:col>
      <xdr:colOff>127000</xdr:colOff>
      <xdr:row>37</xdr:row>
      <xdr:rowOff>139417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5481300" y="6461573"/>
          <a:ext cx="838200" cy="2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52276</xdr:rowOff>
    </xdr:from>
    <xdr:ext cx="534377" cy="259045"/>
    <xdr:sp macro="" textlink="">
      <xdr:nvSpPr>
        <xdr:cNvPr id="507" name="消防費平均値テキスト">
          <a:extLst>
            <a:ext uri="{FF2B5EF4-FFF2-40B4-BE49-F238E27FC236}">
              <a16:creationId xmlns:a16="http://schemas.microsoft.com/office/drawing/2014/main" id="{00000000-0008-0000-0700-0000FB010000}"/>
            </a:ext>
          </a:extLst>
        </xdr:cNvPr>
        <xdr:cNvSpPr txBox="1"/>
      </xdr:nvSpPr>
      <xdr:spPr>
        <a:xfrm>
          <a:off x="16370300" y="6395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139417</xdr:rowOff>
    </xdr:from>
    <xdr:to>
      <xdr:col>81</xdr:col>
      <xdr:colOff>50800</xdr:colOff>
      <xdr:row>37</xdr:row>
      <xdr:rowOff>152026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4592300" y="6483067"/>
          <a:ext cx="889000" cy="1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18923</xdr:rowOff>
    </xdr:from>
    <xdr:ext cx="534377"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5214111" y="653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152026</xdr:rowOff>
    </xdr:from>
    <xdr:to>
      <xdr:col>76</xdr:col>
      <xdr:colOff>114300</xdr:colOff>
      <xdr:row>37</xdr:row>
      <xdr:rowOff>158729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3703300" y="6495676"/>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34294</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4325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117713</xdr:rowOff>
    </xdr:from>
    <xdr:to>
      <xdr:col>71</xdr:col>
      <xdr:colOff>177800</xdr:colOff>
      <xdr:row>37</xdr:row>
      <xdr:rowOff>158729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814300" y="6461363"/>
          <a:ext cx="889000" cy="4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29704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3436111" y="6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15293</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2547111" y="65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67123</xdr:rowOff>
    </xdr:from>
    <xdr:to>
      <xdr:col>85</xdr:col>
      <xdr:colOff>177800</xdr:colOff>
      <xdr:row>37</xdr:row>
      <xdr:rowOff>168723</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6268700" y="64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26500</xdr:rowOff>
    </xdr:from>
    <xdr:ext cx="534377" cy="259045"/>
    <xdr:sp macro="" textlink="">
      <xdr:nvSpPr>
        <xdr:cNvPr id="526" name="消防費該当値テキスト">
          <a:extLst>
            <a:ext uri="{FF2B5EF4-FFF2-40B4-BE49-F238E27FC236}">
              <a16:creationId xmlns:a16="http://schemas.microsoft.com/office/drawing/2014/main" id="{00000000-0008-0000-0700-00000E020000}"/>
            </a:ext>
          </a:extLst>
        </xdr:cNvPr>
        <xdr:cNvSpPr txBox="1"/>
      </xdr:nvSpPr>
      <xdr:spPr>
        <a:xfrm>
          <a:off x="16370300" y="619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88617</xdr:rowOff>
    </xdr:from>
    <xdr:to>
      <xdr:col>81</xdr:col>
      <xdr:colOff>101600</xdr:colOff>
      <xdr:row>38</xdr:row>
      <xdr:rowOff>18766</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5430500" y="64322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35294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20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101226</xdr:rowOff>
    </xdr:from>
    <xdr:to>
      <xdr:col>76</xdr:col>
      <xdr:colOff>165100</xdr:colOff>
      <xdr:row>38</xdr:row>
      <xdr:rowOff>31376</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4541500" y="644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47903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22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107929</xdr:rowOff>
    </xdr:from>
    <xdr:to>
      <xdr:col>72</xdr:col>
      <xdr:colOff>38100</xdr:colOff>
      <xdr:row>38</xdr:row>
      <xdr:rowOff>38078</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3652500" y="64515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54606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2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66913</xdr:rowOff>
    </xdr:from>
    <xdr:to>
      <xdr:col>67</xdr:col>
      <xdr:colOff>101600</xdr:colOff>
      <xdr:row>37</xdr:row>
      <xdr:rowOff>168514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2763500" y="64105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13590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8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104356</xdr:rowOff>
    </xdr:from>
    <xdr:to>
      <xdr:col>85</xdr:col>
      <xdr:colOff>127000</xdr:colOff>
      <xdr:row>58</xdr:row>
      <xdr:rowOff>107328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5481300" y="10048456"/>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67993</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1001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104356</xdr:rowOff>
    </xdr:from>
    <xdr:to>
      <xdr:col>81</xdr:col>
      <xdr:colOff>50800</xdr:colOff>
      <xdr:row>58</xdr:row>
      <xdr:rowOff>144754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10048456"/>
          <a:ext cx="889000" cy="4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20864</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14111" y="1013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144754</xdr:rowOff>
    </xdr:from>
    <xdr:to>
      <xdr:col>76</xdr:col>
      <xdr:colOff>114300</xdr:colOff>
      <xdr:row>59</xdr:row>
      <xdr:rowOff>15791</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10088854"/>
          <a:ext cx="889000" cy="4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31507</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101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169758</xdr:rowOff>
    </xdr:from>
    <xdr:to>
      <xdr:col>71</xdr:col>
      <xdr:colOff>177800</xdr:colOff>
      <xdr:row>59</xdr:row>
      <xdr:rowOff>15791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814300" y="10113858"/>
          <a:ext cx="889000" cy="1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47797</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98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98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56528</xdr:rowOff>
    </xdr:from>
    <xdr:to>
      <xdr:col>85</xdr:col>
      <xdr:colOff>177800</xdr:colOff>
      <xdr:row>58</xdr:row>
      <xdr:rowOff>158128</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1000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15905</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78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53556</xdr:rowOff>
    </xdr:from>
    <xdr:to>
      <xdr:col>81</xdr:col>
      <xdr:colOff>101600</xdr:colOff>
      <xdr:row>58</xdr:row>
      <xdr:rowOff>155156</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99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233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181795" y="9772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93954</xdr:rowOff>
    </xdr:from>
    <xdr:to>
      <xdr:col>76</xdr:col>
      <xdr:colOff>165100</xdr:colOff>
      <xdr:row>59</xdr:row>
      <xdr:rowOff>24104</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1003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40631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81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136441</xdr:rowOff>
    </xdr:from>
    <xdr:to>
      <xdr:col>72</xdr:col>
      <xdr:colOff>38100</xdr:colOff>
      <xdr:row>59</xdr:row>
      <xdr:rowOff>66591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1008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57718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17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118958</xdr:rowOff>
    </xdr:from>
    <xdr:to>
      <xdr:col>67</xdr:col>
      <xdr:colOff>101600</xdr:colOff>
      <xdr:row>59</xdr:row>
      <xdr:rowOff>49108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1006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40235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15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157131</xdr:rowOff>
    </xdr:from>
    <xdr:to>
      <xdr:col>85</xdr:col>
      <xdr:colOff>127000</xdr:colOff>
      <xdr:row>79</xdr:row>
      <xdr:rowOff>24707</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530231"/>
          <a:ext cx="838200" cy="3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104081</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477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169642</xdr:rowOff>
    </xdr:from>
    <xdr:to>
      <xdr:col>81</xdr:col>
      <xdr:colOff>50800</xdr:colOff>
      <xdr:row>79</xdr:row>
      <xdr:rowOff>24707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542742"/>
          <a:ext cx="889000" cy="2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78398</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28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169642</xdr:rowOff>
    </xdr:from>
    <xdr:to>
      <xdr:col>76</xdr:col>
      <xdr:colOff>114300</xdr:colOff>
      <xdr:row>79</xdr:row>
      <xdr:rowOff>33858</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3542742"/>
          <a:ext cx="889000" cy="3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49302</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59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33858</xdr:rowOff>
    </xdr:from>
    <xdr:to>
      <xdr:col>71</xdr:col>
      <xdr:colOff>177800</xdr:colOff>
      <xdr:row>79</xdr:row>
      <xdr:rowOff>43707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2814300" y="13578408"/>
          <a:ext cx="889000" cy="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106331</xdr:rowOff>
    </xdr:from>
    <xdr:to>
      <xdr:col>85</xdr:col>
      <xdr:colOff>177800</xdr:colOff>
      <xdr:row>79</xdr:row>
      <xdr:rowOff>36481</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47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65708</xdr:rowOff>
    </xdr:from>
    <xdr:ext cx="534377"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26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145357</xdr:rowOff>
    </xdr:from>
    <xdr:to>
      <xdr:col>81</xdr:col>
      <xdr:colOff>101600</xdr:colOff>
      <xdr:row>79</xdr:row>
      <xdr:rowOff>75507</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51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66634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61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118842</xdr:rowOff>
    </xdr:from>
    <xdr:to>
      <xdr:col>76</xdr:col>
      <xdr:colOff>165100</xdr:colOff>
      <xdr:row>79</xdr:row>
      <xdr:rowOff>48992</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49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65519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26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154508</xdr:rowOff>
    </xdr:from>
    <xdr:to>
      <xdr:col>72</xdr:col>
      <xdr:colOff>38100</xdr:colOff>
      <xdr:row>79</xdr:row>
      <xdr:rowOff>84658</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75785</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62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164357</xdr:rowOff>
    </xdr:from>
    <xdr:to>
      <xdr:col>67</xdr:col>
      <xdr:colOff>101600</xdr:colOff>
      <xdr:row>79</xdr:row>
      <xdr:rowOff>94507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3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85634</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5017" y="13630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22028</xdr:rowOff>
    </xdr:from>
    <xdr:to>
      <xdr:col>85</xdr:col>
      <xdr:colOff>127000</xdr:colOff>
      <xdr:row>96</xdr:row>
      <xdr:rowOff>24028</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5481300" y="16481228"/>
          <a:ext cx="8382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71314</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187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133499</xdr:rowOff>
    </xdr:from>
    <xdr:to>
      <xdr:col>81</xdr:col>
      <xdr:colOff>50800</xdr:colOff>
      <xdr:row>96</xdr:row>
      <xdr:rowOff>22028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4592300" y="16421249"/>
          <a:ext cx="889000" cy="5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6487</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14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47472</xdr:rowOff>
    </xdr:from>
    <xdr:to>
      <xdr:col>76</xdr:col>
      <xdr:colOff>114300</xdr:colOff>
      <xdr:row>95</xdr:row>
      <xdr:rowOff>133499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3703300" y="16335222"/>
          <a:ext cx="889000" cy="8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16498</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47472</xdr:rowOff>
    </xdr:from>
    <xdr:to>
      <xdr:col>71</xdr:col>
      <xdr:colOff>177800</xdr:colOff>
      <xdr:row>95</xdr:row>
      <xdr:rowOff>66890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2814300" y="16335222"/>
          <a:ext cx="889000" cy="1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9794</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46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15732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647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144678</xdr:rowOff>
    </xdr:from>
    <xdr:to>
      <xdr:col>85</xdr:col>
      <xdr:colOff>177800</xdr:colOff>
      <xdr:row>96</xdr:row>
      <xdr:rowOff>74828</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643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123105</xdr:rowOff>
    </xdr:from>
    <xdr:ext cx="534377"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641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142678</xdr:rowOff>
    </xdr:from>
    <xdr:to>
      <xdr:col>81</xdr:col>
      <xdr:colOff>101600</xdr:colOff>
      <xdr:row>96</xdr:row>
      <xdr:rowOff>72828</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4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63955</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52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82699</xdr:rowOff>
    </xdr:from>
    <xdr:to>
      <xdr:col>76</xdr:col>
      <xdr:colOff>165100</xdr:colOff>
      <xdr:row>96</xdr:row>
      <xdr:rowOff>12849</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37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29376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14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168122</xdr:rowOff>
    </xdr:from>
    <xdr:to>
      <xdr:col>72</xdr:col>
      <xdr:colOff>38100</xdr:colOff>
      <xdr:row>95</xdr:row>
      <xdr:rowOff>98272</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28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114799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0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16090</xdr:rowOff>
    </xdr:from>
    <xdr:to>
      <xdr:col>67</xdr:col>
      <xdr:colOff>101600</xdr:colOff>
      <xdr:row>95</xdr:row>
      <xdr:rowOff>117690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3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134217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07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118,643</a:t>
          </a:r>
          <a:r>
            <a:rPr kumimoji="1" lang="ja-JP" altLang="en-US" sz="1300">
              <a:latin typeface="ＭＳ Ｐゴシック" panose="020B0600070205080204" pitchFamily="50" charset="-128"/>
              <a:ea typeface="ＭＳ Ｐゴシック" panose="020B0600070205080204" pitchFamily="50" charset="-128"/>
            </a:rPr>
            <a:t>円と類似団体平均と比較して</a:t>
          </a:r>
          <a:r>
            <a:rPr kumimoji="1" lang="en-US" altLang="ja-JP" sz="1300">
              <a:latin typeface="ＭＳ Ｐゴシック" panose="020B0600070205080204" pitchFamily="50" charset="-128"/>
              <a:ea typeface="ＭＳ Ｐゴシック" panose="020B0600070205080204" pitchFamily="50" charset="-128"/>
            </a:rPr>
            <a:t>87,079</a:t>
          </a:r>
          <a:r>
            <a:rPr kumimoji="1" lang="ja-JP" altLang="en-US" sz="1300">
              <a:latin typeface="ＭＳ Ｐゴシック" panose="020B0600070205080204" pitchFamily="50" charset="-128"/>
              <a:ea typeface="ＭＳ Ｐゴシック" panose="020B0600070205080204" pitchFamily="50" charset="-128"/>
            </a:rPr>
            <a:t>円も多い。これは阿智村の主要産業である観光事業の充実を図るため、重点的に取り組んできたことによることに加え、新型コロナウイルス感染症の影響を受けた事業者への支援等によるものである。また、教育費についても住民一人当たり</a:t>
          </a:r>
          <a:r>
            <a:rPr kumimoji="1" lang="en-US" altLang="ja-JP" sz="1300">
              <a:latin typeface="ＭＳ Ｐゴシック" panose="020B0600070205080204" pitchFamily="50" charset="-128"/>
              <a:ea typeface="ＭＳ Ｐゴシック" panose="020B0600070205080204" pitchFamily="50" charset="-128"/>
            </a:rPr>
            <a:t>99,825</a:t>
          </a:r>
          <a:r>
            <a:rPr kumimoji="1" lang="ja-JP" altLang="en-US" sz="1300">
              <a:latin typeface="ＭＳ Ｐゴシック" panose="020B0600070205080204" pitchFamily="50" charset="-128"/>
              <a:ea typeface="ＭＳ Ｐゴシック" panose="020B0600070205080204" pitchFamily="50" charset="-128"/>
            </a:rPr>
            <a:t>円と類似団体と比較して</a:t>
          </a:r>
          <a:r>
            <a:rPr kumimoji="1" lang="en-US" altLang="ja-JP" sz="1300">
              <a:latin typeface="ＭＳ Ｐゴシック" panose="020B0600070205080204" pitchFamily="50" charset="-128"/>
              <a:ea typeface="ＭＳ Ｐゴシック" panose="020B0600070205080204" pitchFamily="50" charset="-128"/>
            </a:rPr>
            <a:t>20,233</a:t>
          </a:r>
          <a:r>
            <a:rPr kumimoji="1" lang="ja-JP" altLang="en-US" sz="1300">
              <a:latin typeface="ＭＳ Ｐゴシック" panose="020B0600070205080204" pitchFamily="50" charset="-128"/>
              <a:ea typeface="ＭＳ Ｐゴシック" panose="020B0600070205080204" pitchFamily="50" charset="-128"/>
            </a:rPr>
            <a:t>円多い。これは市町村合併後も旧団体の小学校を存続しており、児童数が少ない小学校の運営に係る費用が影響していると考えられる。令和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年度から一部複式学級を取り入れており、前年度比で</a:t>
          </a:r>
          <a:r>
            <a:rPr kumimoji="1" lang="en-US" altLang="ja-JP" sz="1300">
              <a:latin typeface="ＭＳ Ｐゴシック" panose="020B0600070205080204" pitchFamily="50" charset="-128"/>
              <a:ea typeface="ＭＳ Ｐゴシック" panose="020B0600070205080204" pitchFamily="50" charset="-128"/>
            </a:rPr>
            <a:t>1,820</a:t>
          </a:r>
          <a:r>
            <a:rPr kumimoji="1" lang="ja-JP" altLang="en-US" sz="1300">
              <a:latin typeface="ＭＳ Ｐゴシック" panose="020B0600070205080204" pitchFamily="50" charset="-128"/>
              <a:ea typeface="ＭＳ Ｐゴシック" panose="020B0600070205080204" pitchFamily="50" charset="-128"/>
            </a:rPr>
            <a:t>円減少することができた。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・標準財政規模比における財政調整基金残高は、令和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年度において財政調整基金を</a:t>
          </a:r>
          <a:r>
            <a:rPr kumimoji="1" lang="en-US" altLang="ja-JP" sz="1400">
              <a:latin typeface="ＭＳ ゴシック" pitchFamily="49" charset="-128"/>
              <a:ea typeface="ＭＳ ゴシック" pitchFamily="49" charset="-128"/>
            </a:rPr>
            <a:t>136</a:t>
          </a:r>
          <a:r>
            <a:rPr kumimoji="1" lang="ja-JP" altLang="en-US" sz="1400">
              <a:latin typeface="ＭＳ ゴシック" pitchFamily="49" charset="-128"/>
              <a:ea typeface="ＭＳ ゴシック" pitchFamily="49" charset="-128"/>
            </a:rPr>
            <a:t>百万円取り崩したことにより前年比</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の減少となった。実質収支額については、引き続き黒字を確保しているものの、実質単年度収支は令和元年度に続きマイナスになっており、今後は事務事業の見直し・統配合など歳出の合理化等行財政改革を推進し、健全な行財政運営に努め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長野県阿智村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・一般会計、特別会計及び事業会計において黒字であるため健全な財政運営が行われているといえる。今後も健全な行財政運営に努める。また、平成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年度までのその他会計は水道事業特別会計を示している。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22" zoomScale="85" zoomScaleNormal="85" workbookViewId="0">
      <selection activeCell="AM20" sqref="AM20:AT20"/>
    </sheetView>
  </sheetViews>
  <sheetFormatPr defaultColWidth="0" defaultRowHeight="11.25" zeroHeight="1" x14ac:dyDescent="0.15"/>
  <cols>
    <col min="1" max="11" width="2.125" style="185" customWidth="1"/>
    <col min="12" max="12" width="2.25" style="185" customWidth="1"/>
    <col min="13" max="17" width="2.375" style="185" customWidth="1"/>
    <col min="18" max="119" width="2.125" style="185" customWidth="1"/>
    <col min="120" max="16384" width="0" style="185" hidden="1"/>
  </cols>
  <sheetData>
    <row r="1" spans="1:119" ht="33" customHeight="1" x14ac:dyDescent="0.15">
      <c r="A1" s="183"/>
      <c r="B1" s="443" t="s">
        <v>80</v>
      </c>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3"/>
      <c r="AU1" s="443"/>
      <c r="AV1" s="443"/>
      <c r="AW1" s="443"/>
      <c r="AX1" s="443"/>
      <c r="AY1" s="443"/>
      <c r="AZ1" s="443"/>
      <c r="BA1" s="443"/>
      <c r="BB1" s="443"/>
      <c r="BC1" s="443"/>
      <c r="BD1" s="443"/>
      <c r="BE1" s="443"/>
      <c r="BF1" s="443"/>
      <c r="BG1" s="443"/>
      <c r="BH1" s="443"/>
      <c r="BI1" s="443"/>
      <c r="BJ1" s="443"/>
      <c r="BK1" s="443"/>
      <c r="BL1" s="443"/>
      <c r="BM1" s="443"/>
      <c r="BN1" s="443"/>
      <c r="BO1" s="443"/>
      <c r="BP1" s="443"/>
      <c r="BQ1" s="443"/>
      <c r="BR1" s="443"/>
      <c r="BS1" s="443"/>
      <c r="BT1" s="443"/>
      <c r="BU1" s="443"/>
      <c r="BV1" s="443"/>
      <c r="BW1" s="443"/>
      <c r="BX1" s="443"/>
      <c r="BY1" s="443"/>
      <c r="BZ1" s="443"/>
      <c r="CA1" s="443"/>
      <c r="CB1" s="443"/>
      <c r="CC1" s="443"/>
      <c r="CD1" s="443"/>
      <c r="CE1" s="443"/>
      <c r="CF1" s="443"/>
      <c r="CG1" s="443"/>
      <c r="CH1" s="443"/>
      <c r="CI1" s="443"/>
      <c r="CJ1" s="443"/>
      <c r="CK1" s="443"/>
      <c r="CL1" s="443"/>
      <c r="CM1" s="443"/>
      <c r="CN1" s="443"/>
      <c r="CO1" s="443"/>
      <c r="CP1" s="443"/>
      <c r="CQ1" s="443"/>
      <c r="CR1" s="443"/>
      <c r="CS1" s="443"/>
      <c r="CT1" s="443"/>
      <c r="CU1" s="443"/>
      <c r="CV1" s="443"/>
      <c r="CW1" s="443"/>
      <c r="CX1" s="443"/>
      <c r="CY1" s="443"/>
      <c r="CZ1" s="443"/>
      <c r="DA1" s="443"/>
      <c r="DB1" s="443"/>
      <c r="DC1" s="443"/>
      <c r="DD1" s="443"/>
      <c r="DE1" s="443"/>
      <c r="DF1" s="443"/>
      <c r="DG1" s="443"/>
      <c r="DH1" s="443"/>
      <c r="DI1" s="443"/>
      <c r="DJ1" s="184"/>
      <c r="DK1" s="184"/>
      <c r="DL1" s="184"/>
      <c r="DM1" s="184"/>
      <c r="DN1" s="184"/>
      <c r="DO1" s="184"/>
    </row>
    <row r="2" spans="1:119" ht="24.75" thickBot="1" x14ac:dyDescent="0.2">
      <c r="A2" s="183"/>
      <c r="B2" s="186" t="s">
        <v>81</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x14ac:dyDescent="0.2">
      <c r="A3" s="184"/>
      <c r="B3" s="444" t="s">
        <v>82</v>
      </c>
      <c r="C3" s="445"/>
      <c r="D3" s="445"/>
      <c r="E3" s="446"/>
      <c r="F3" s="446"/>
      <c r="G3" s="446"/>
      <c r="H3" s="446"/>
      <c r="I3" s="446"/>
      <c r="J3" s="446"/>
      <c r="K3" s="446"/>
      <c r="L3" s="446" t="s">
        <v>83</v>
      </c>
      <c r="M3" s="446"/>
      <c r="N3" s="446"/>
      <c r="O3" s="446"/>
      <c r="P3" s="446"/>
      <c r="Q3" s="446"/>
      <c r="R3" s="453"/>
      <c r="S3" s="453"/>
      <c r="T3" s="453"/>
      <c r="U3" s="453"/>
      <c r="V3" s="454"/>
      <c r="W3" s="428" t="s">
        <v>84</v>
      </c>
      <c r="X3" s="429"/>
      <c r="Y3" s="429"/>
      <c r="Z3" s="429"/>
      <c r="AA3" s="429"/>
      <c r="AB3" s="445"/>
      <c r="AC3" s="453" t="s">
        <v>85</v>
      </c>
      <c r="AD3" s="429"/>
      <c r="AE3" s="429"/>
      <c r="AF3" s="429"/>
      <c r="AG3" s="429"/>
      <c r="AH3" s="429"/>
      <c r="AI3" s="429"/>
      <c r="AJ3" s="429"/>
      <c r="AK3" s="429"/>
      <c r="AL3" s="430"/>
      <c r="AM3" s="428" t="s">
        <v>86</v>
      </c>
      <c r="AN3" s="429"/>
      <c r="AO3" s="429"/>
      <c r="AP3" s="429"/>
      <c r="AQ3" s="429"/>
      <c r="AR3" s="429"/>
      <c r="AS3" s="429"/>
      <c r="AT3" s="429"/>
      <c r="AU3" s="429"/>
      <c r="AV3" s="429"/>
      <c r="AW3" s="429"/>
      <c r="AX3" s="430"/>
      <c r="AY3" s="465" t="s">
        <v>1</v>
      </c>
      <c r="AZ3" s="466"/>
      <c r="BA3" s="466"/>
      <c r="BB3" s="466"/>
      <c r="BC3" s="466"/>
      <c r="BD3" s="466"/>
      <c r="BE3" s="466"/>
      <c r="BF3" s="466"/>
      <c r="BG3" s="466"/>
      <c r="BH3" s="466"/>
      <c r="BI3" s="466"/>
      <c r="BJ3" s="466"/>
      <c r="BK3" s="466"/>
      <c r="BL3" s="466"/>
      <c r="BM3" s="467"/>
      <c r="BN3" s="428" t="s">
        <v>87</v>
      </c>
      <c r="BO3" s="429"/>
      <c r="BP3" s="429"/>
      <c r="BQ3" s="429"/>
      <c r="BR3" s="429"/>
      <c r="BS3" s="429"/>
      <c r="BT3" s="429"/>
      <c r="BU3" s="430"/>
      <c r="BV3" s="428" t="s">
        <v>88</v>
      </c>
      <c r="BW3" s="429"/>
      <c r="BX3" s="429"/>
      <c r="BY3" s="429"/>
      <c r="BZ3" s="429"/>
      <c r="CA3" s="429"/>
      <c r="CB3" s="429"/>
      <c r="CC3" s="430"/>
      <c r="CD3" s="465" t="s">
        <v>1</v>
      </c>
      <c r="CE3" s="466"/>
      <c r="CF3" s="466"/>
      <c r="CG3" s="466"/>
      <c r="CH3" s="466"/>
      <c r="CI3" s="466"/>
      <c r="CJ3" s="466"/>
      <c r="CK3" s="466"/>
      <c r="CL3" s="466"/>
      <c r="CM3" s="466"/>
      <c r="CN3" s="466"/>
      <c r="CO3" s="466"/>
      <c r="CP3" s="466"/>
      <c r="CQ3" s="466"/>
      <c r="CR3" s="466"/>
      <c r="CS3" s="467"/>
      <c r="CT3" s="428" t="s">
        <v>89</v>
      </c>
      <c r="CU3" s="429"/>
      <c r="CV3" s="429"/>
      <c r="CW3" s="429"/>
      <c r="CX3" s="429"/>
      <c r="CY3" s="429"/>
      <c r="CZ3" s="429"/>
      <c r="DA3" s="430"/>
      <c r="DB3" s="428" t="s">
        <v>90</v>
      </c>
      <c r="DC3" s="429"/>
      <c r="DD3" s="429"/>
      <c r="DE3" s="429"/>
      <c r="DF3" s="429"/>
      <c r="DG3" s="429"/>
      <c r="DH3" s="429"/>
      <c r="DI3" s="430"/>
      <c r="DJ3" s="183"/>
      <c r="DK3" s="183"/>
      <c r="DL3" s="183"/>
      <c r="DM3" s="183"/>
      <c r="DN3" s="183"/>
      <c r="DO3" s="183"/>
    </row>
    <row r="4" spans="1:119" ht="18.75" customHeight="1" x14ac:dyDescent="0.15">
      <c r="A4" s="184"/>
      <c r="B4" s="447"/>
      <c r="C4" s="448"/>
      <c r="D4" s="448"/>
      <c r="E4" s="449"/>
      <c r="F4" s="449"/>
      <c r="G4" s="449"/>
      <c r="H4" s="449"/>
      <c r="I4" s="449"/>
      <c r="J4" s="449"/>
      <c r="K4" s="449"/>
      <c r="L4" s="449"/>
      <c r="M4" s="449"/>
      <c r="N4" s="449"/>
      <c r="O4" s="449"/>
      <c r="P4" s="449"/>
      <c r="Q4" s="449"/>
      <c r="R4" s="455"/>
      <c r="S4" s="455"/>
      <c r="T4" s="455"/>
      <c r="U4" s="455"/>
      <c r="V4" s="456"/>
      <c r="W4" s="459"/>
      <c r="X4" s="460"/>
      <c r="Y4" s="460"/>
      <c r="Z4" s="460"/>
      <c r="AA4" s="460"/>
      <c r="AB4" s="448"/>
      <c r="AC4" s="455"/>
      <c r="AD4" s="460"/>
      <c r="AE4" s="460"/>
      <c r="AF4" s="460"/>
      <c r="AG4" s="460"/>
      <c r="AH4" s="460"/>
      <c r="AI4" s="460"/>
      <c r="AJ4" s="460"/>
      <c r="AK4" s="460"/>
      <c r="AL4" s="463"/>
      <c r="AM4" s="461"/>
      <c r="AN4" s="462"/>
      <c r="AO4" s="462"/>
      <c r="AP4" s="462"/>
      <c r="AQ4" s="462"/>
      <c r="AR4" s="462"/>
      <c r="AS4" s="462"/>
      <c r="AT4" s="462"/>
      <c r="AU4" s="462"/>
      <c r="AV4" s="462"/>
      <c r="AW4" s="462"/>
      <c r="AX4" s="464"/>
      <c r="AY4" s="431" t="s">
        <v>91</v>
      </c>
      <c r="AZ4" s="432"/>
      <c r="BA4" s="432"/>
      <c r="BB4" s="432"/>
      <c r="BC4" s="432"/>
      <c r="BD4" s="432"/>
      <c r="BE4" s="432"/>
      <c r="BF4" s="432"/>
      <c r="BG4" s="432"/>
      <c r="BH4" s="432"/>
      <c r="BI4" s="432"/>
      <c r="BJ4" s="432"/>
      <c r="BK4" s="432"/>
      <c r="BL4" s="432"/>
      <c r="BM4" s="433"/>
      <c r="BN4" s="434">
        <v>7195312</v>
      </c>
      <c r="BO4" s="435"/>
      <c r="BP4" s="435"/>
      <c r="BQ4" s="435"/>
      <c r="BR4" s="435"/>
      <c r="BS4" s="435"/>
      <c r="BT4" s="435"/>
      <c r="BU4" s="436"/>
      <c r="BV4" s="434">
        <v>6080300</v>
      </c>
      <c r="BW4" s="435"/>
      <c r="BX4" s="435"/>
      <c r="BY4" s="435"/>
      <c r="BZ4" s="435"/>
      <c r="CA4" s="435"/>
      <c r="CB4" s="435"/>
      <c r="CC4" s="436"/>
      <c r="CD4" s="437" t="s">
        <v>92</v>
      </c>
      <c r="CE4" s="438"/>
      <c r="CF4" s="438"/>
      <c r="CG4" s="438"/>
      <c r="CH4" s="438"/>
      <c r="CI4" s="438"/>
      <c r="CJ4" s="438"/>
      <c r="CK4" s="438"/>
      <c r="CL4" s="438"/>
      <c r="CM4" s="438"/>
      <c r="CN4" s="438"/>
      <c r="CO4" s="438"/>
      <c r="CP4" s="438"/>
      <c r="CQ4" s="438"/>
      <c r="CR4" s="438"/>
      <c r="CS4" s="439"/>
      <c r="CT4" s="440">
        <v>6.7</v>
      </c>
      <c r="CU4" s="441"/>
      <c r="CV4" s="441"/>
      <c r="CW4" s="441"/>
      <c r="CX4" s="441"/>
      <c r="CY4" s="441"/>
      <c r="CZ4" s="441"/>
      <c r="DA4" s="442"/>
      <c r="DB4" s="440">
        <v>9.4</v>
      </c>
      <c r="DC4" s="441"/>
      <c r="DD4" s="441"/>
      <c r="DE4" s="441"/>
      <c r="DF4" s="441"/>
      <c r="DG4" s="441"/>
      <c r="DH4" s="441"/>
      <c r="DI4" s="442"/>
      <c r="DJ4" s="183"/>
      <c r="DK4" s="183"/>
      <c r="DL4" s="183"/>
      <c r="DM4" s="183"/>
      <c r="DN4" s="183"/>
      <c r="DO4" s="183"/>
    </row>
    <row r="5" spans="1:119" ht="18.75" customHeight="1" x14ac:dyDescent="0.15">
      <c r="A5" s="184"/>
      <c r="B5" s="450"/>
      <c r="C5" s="451"/>
      <c r="D5" s="451"/>
      <c r="E5" s="452"/>
      <c r="F5" s="452"/>
      <c r="G5" s="452"/>
      <c r="H5" s="452"/>
      <c r="I5" s="452"/>
      <c r="J5" s="452"/>
      <c r="K5" s="452"/>
      <c r="L5" s="452"/>
      <c r="M5" s="452"/>
      <c r="N5" s="452"/>
      <c r="O5" s="452"/>
      <c r="P5" s="452"/>
      <c r="Q5" s="452"/>
      <c r="R5" s="457"/>
      <c r="S5" s="457"/>
      <c r="T5" s="457"/>
      <c r="U5" s="457"/>
      <c r="V5" s="458"/>
      <c r="W5" s="461"/>
      <c r="X5" s="462"/>
      <c r="Y5" s="462"/>
      <c r="Z5" s="462"/>
      <c r="AA5" s="462"/>
      <c r="AB5" s="451"/>
      <c r="AC5" s="457"/>
      <c r="AD5" s="462"/>
      <c r="AE5" s="462"/>
      <c r="AF5" s="462"/>
      <c r="AG5" s="462"/>
      <c r="AH5" s="462"/>
      <c r="AI5" s="462"/>
      <c r="AJ5" s="462"/>
      <c r="AK5" s="462"/>
      <c r="AL5" s="464"/>
      <c r="AM5" s="500" t="s">
        <v>93</v>
      </c>
      <c r="AN5" s="501"/>
      <c r="AO5" s="501"/>
      <c r="AP5" s="501"/>
      <c r="AQ5" s="501"/>
      <c r="AR5" s="501"/>
      <c r="AS5" s="501"/>
      <c r="AT5" s="502"/>
      <c r="AU5" s="503" t="s">
        <v>94</v>
      </c>
      <c r="AV5" s="504"/>
      <c r="AW5" s="504"/>
      <c r="AX5" s="504"/>
      <c r="AY5" s="505" t="s">
        <v>95</v>
      </c>
      <c r="AZ5" s="506"/>
      <c r="BA5" s="506"/>
      <c r="BB5" s="506"/>
      <c r="BC5" s="506"/>
      <c r="BD5" s="506"/>
      <c r="BE5" s="506"/>
      <c r="BF5" s="506"/>
      <c r="BG5" s="506"/>
      <c r="BH5" s="506"/>
      <c r="BI5" s="506"/>
      <c r="BJ5" s="506"/>
      <c r="BK5" s="506"/>
      <c r="BL5" s="506"/>
      <c r="BM5" s="507"/>
      <c r="BN5" s="471">
        <v>6827909</v>
      </c>
      <c r="BO5" s="472"/>
      <c r="BP5" s="472"/>
      <c r="BQ5" s="472"/>
      <c r="BR5" s="472"/>
      <c r="BS5" s="472"/>
      <c r="BT5" s="472"/>
      <c r="BU5" s="473"/>
      <c r="BV5" s="471">
        <v>5629093</v>
      </c>
      <c r="BW5" s="472"/>
      <c r="BX5" s="472"/>
      <c r="BY5" s="472"/>
      <c r="BZ5" s="472"/>
      <c r="CA5" s="472"/>
      <c r="CB5" s="472"/>
      <c r="CC5" s="473"/>
      <c r="CD5" s="474" t="s">
        <v>96</v>
      </c>
      <c r="CE5" s="475"/>
      <c r="CF5" s="475"/>
      <c r="CG5" s="475"/>
      <c r="CH5" s="475"/>
      <c r="CI5" s="475"/>
      <c r="CJ5" s="475"/>
      <c r="CK5" s="475"/>
      <c r="CL5" s="475"/>
      <c r="CM5" s="475"/>
      <c r="CN5" s="475"/>
      <c r="CO5" s="475"/>
      <c r="CP5" s="475"/>
      <c r="CQ5" s="475"/>
      <c r="CR5" s="475"/>
      <c r="CS5" s="476"/>
      <c r="CT5" s="468">
        <v>80.900000000000006</v>
      </c>
      <c r="CU5" s="469"/>
      <c r="CV5" s="469"/>
      <c r="CW5" s="469"/>
      <c r="CX5" s="469"/>
      <c r="CY5" s="469"/>
      <c r="CZ5" s="469"/>
      <c r="DA5" s="470"/>
      <c r="DB5" s="468">
        <v>80.099999999999994</v>
      </c>
      <c r="DC5" s="469"/>
      <c r="DD5" s="469"/>
      <c r="DE5" s="469"/>
      <c r="DF5" s="469"/>
      <c r="DG5" s="469"/>
      <c r="DH5" s="469"/>
      <c r="DI5" s="470"/>
      <c r="DJ5" s="183"/>
      <c r="DK5" s="183"/>
      <c r="DL5" s="183"/>
      <c r="DM5" s="183"/>
      <c r="DN5" s="183"/>
      <c r="DO5" s="183"/>
    </row>
    <row r="6" spans="1:119" ht="18.75" customHeight="1" x14ac:dyDescent="0.15">
      <c r="A6" s="184"/>
      <c r="B6" s="477" t="s">
        <v>97</v>
      </c>
      <c r="C6" s="478"/>
      <c r="D6" s="478"/>
      <c r="E6" s="479"/>
      <c r="F6" s="479"/>
      <c r="G6" s="479"/>
      <c r="H6" s="479"/>
      <c r="I6" s="479"/>
      <c r="J6" s="479"/>
      <c r="K6" s="479"/>
      <c r="L6" s="479" t="s">
        <v>98</v>
      </c>
      <c r="M6" s="479"/>
      <c r="N6" s="479"/>
      <c r="O6" s="479"/>
      <c r="P6" s="479"/>
      <c r="Q6" s="479"/>
      <c r="R6" s="483"/>
      <c r="S6" s="483"/>
      <c r="T6" s="483"/>
      <c r="U6" s="483"/>
      <c r="V6" s="484"/>
      <c r="W6" s="487" t="s">
        <v>99</v>
      </c>
      <c r="X6" s="488"/>
      <c r="Y6" s="488"/>
      <c r="Z6" s="488"/>
      <c r="AA6" s="488"/>
      <c r="AB6" s="478"/>
      <c r="AC6" s="491" t="s">
        <v>100</v>
      </c>
      <c r="AD6" s="492"/>
      <c r="AE6" s="492"/>
      <c r="AF6" s="492"/>
      <c r="AG6" s="492"/>
      <c r="AH6" s="492"/>
      <c r="AI6" s="492"/>
      <c r="AJ6" s="492"/>
      <c r="AK6" s="492"/>
      <c r="AL6" s="493"/>
      <c r="AM6" s="500" t="s">
        <v>101</v>
      </c>
      <c r="AN6" s="501"/>
      <c r="AO6" s="501"/>
      <c r="AP6" s="501"/>
      <c r="AQ6" s="501"/>
      <c r="AR6" s="501"/>
      <c r="AS6" s="501"/>
      <c r="AT6" s="502"/>
      <c r="AU6" s="503" t="s">
        <v>94</v>
      </c>
      <c r="AV6" s="504"/>
      <c r="AW6" s="504"/>
      <c r="AX6" s="504"/>
      <c r="AY6" s="505" t="s">
        <v>102</v>
      </c>
      <c r="AZ6" s="506"/>
      <c r="BA6" s="506"/>
      <c r="BB6" s="506"/>
      <c r="BC6" s="506"/>
      <c r="BD6" s="506"/>
      <c r="BE6" s="506"/>
      <c r="BF6" s="506"/>
      <c r="BG6" s="506"/>
      <c r="BH6" s="506"/>
      <c r="BI6" s="506"/>
      <c r="BJ6" s="506"/>
      <c r="BK6" s="506"/>
      <c r="BL6" s="506"/>
      <c r="BM6" s="507"/>
      <c r="BN6" s="471">
        <v>367403</v>
      </c>
      <c r="BO6" s="472"/>
      <c r="BP6" s="472"/>
      <c r="BQ6" s="472"/>
      <c r="BR6" s="472"/>
      <c r="BS6" s="472"/>
      <c r="BT6" s="472"/>
      <c r="BU6" s="473"/>
      <c r="BV6" s="471">
        <v>451207</v>
      </c>
      <c r="BW6" s="472"/>
      <c r="BX6" s="472"/>
      <c r="BY6" s="472"/>
      <c r="BZ6" s="472"/>
      <c r="CA6" s="472"/>
      <c r="CB6" s="472"/>
      <c r="CC6" s="473"/>
      <c r="CD6" s="474" t="s">
        <v>103</v>
      </c>
      <c r="CE6" s="475"/>
      <c r="CF6" s="475"/>
      <c r="CG6" s="475"/>
      <c r="CH6" s="475"/>
      <c r="CI6" s="475"/>
      <c r="CJ6" s="475"/>
      <c r="CK6" s="475"/>
      <c r="CL6" s="475"/>
      <c r="CM6" s="475"/>
      <c r="CN6" s="475"/>
      <c r="CO6" s="475"/>
      <c r="CP6" s="475"/>
      <c r="CQ6" s="475"/>
      <c r="CR6" s="475"/>
      <c r="CS6" s="476"/>
      <c r="CT6" s="508">
        <v>80.900000000000006</v>
      </c>
      <c r="CU6" s="509"/>
      <c r="CV6" s="509"/>
      <c r="CW6" s="509"/>
      <c r="CX6" s="509"/>
      <c r="CY6" s="509"/>
      <c r="CZ6" s="509"/>
      <c r="DA6" s="510"/>
      <c r="DB6" s="508">
        <v>80.099999999999994</v>
      </c>
      <c r="DC6" s="509"/>
      <c r="DD6" s="509"/>
      <c r="DE6" s="509"/>
      <c r="DF6" s="509"/>
      <c r="DG6" s="509"/>
      <c r="DH6" s="509"/>
      <c r="DI6" s="510"/>
      <c r="DJ6" s="183"/>
      <c r="DK6" s="183"/>
      <c r="DL6" s="183"/>
      <c r="DM6" s="183"/>
      <c r="DN6" s="183"/>
      <c r="DO6" s="183"/>
    </row>
    <row r="7" spans="1:119" ht="18.75" customHeight="1" x14ac:dyDescent="0.15">
      <c r="A7" s="184"/>
      <c r="B7" s="447"/>
      <c r="C7" s="448"/>
      <c r="D7" s="448"/>
      <c r="E7" s="449"/>
      <c r="F7" s="449"/>
      <c r="G7" s="449"/>
      <c r="H7" s="449"/>
      <c r="I7" s="449"/>
      <c r="J7" s="449"/>
      <c r="K7" s="449"/>
      <c r="L7" s="449"/>
      <c r="M7" s="449"/>
      <c r="N7" s="449"/>
      <c r="O7" s="449"/>
      <c r="P7" s="449"/>
      <c r="Q7" s="449"/>
      <c r="R7" s="455"/>
      <c r="S7" s="455"/>
      <c r="T7" s="455"/>
      <c r="U7" s="455"/>
      <c r="V7" s="456"/>
      <c r="W7" s="459"/>
      <c r="X7" s="460"/>
      <c r="Y7" s="460"/>
      <c r="Z7" s="460"/>
      <c r="AA7" s="460"/>
      <c r="AB7" s="448"/>
      <c r="AC7" s="494"/>
      <c r="AD7" s="495"/>
      <c r="AE7" s="495"/>
      <c r="AF7" s="495"/>
      <c r="AG7" s="495"/>
      <c r="AH7" s="495"/>
      <c r="AI7" s="495"/>
      <c r="AJ7" s="495"/>
      <c r="AK7" s="495"/>
      <c r="AL7" s="496"/>
      <c r="AM7" s="500" t="s">
        <v>104</v>
      </c>
      <c r="AN7" s="501"/>
      <c r="AO7" s="501"/>
      <c r="AP7" s="501"/>
      <c r="AQ7" s="501"/>
      <c r="AR7" s="501"/>
      <c r="AS7" s="501"/>
      <c r="AT7" s="502"/>
      <c r="AU7" s="503" t="s">
        <v>105</v>
      </c>
      <c r="AV7" s="504"/>
      <c r="AW7" s="504"/>
      <c r="AX7" s="504"/>
      <c r="AY7" s="505" t="s">
        <v>106</v>
      </c>
      <c r="AZ7" s="506"/>
      <c r="BA7" s="506"/>
      <c r="BB7" s="506"/>
      <c r="BC7" s="506"/>
      <c r="BD7" s="506"/>
      <c r="BE7" s="506"/>
      <c r="BF7" s="506"/>
      <c r="BG7" s="506"/>
      <c r="BH7" s="506"/>
      <c r="BI7" s="506"/>
      <c r="BJ7" s="506"/>
      <c r="BK7" s="506"/>
      <c r="BL7" s="506"/>
      <c r="BM7" s="507"/>
      <c r="BN7" s="471">
        <v>129612</v>
      </c>
      <c r="BO7" s="472"/>
      <c r="BP7" s="472"/>
      <c r="BQ7" s="472"/>
      <c r="BR7" s="472"/>
      <c r="BS7" s="472"/>
      <c r="BT7" s="472"/>
      <c r="BU7" s="473"/>
      <c r="BV7" s="471">
        <v>129357</v>
      </c>
      <c r="BW7" s="472"/>
      <c r="BX7" s="472"/>
      <c r="BY7" s="472"/>
      <c r="BZ7" s="472"/>
      <c r="CA7" s="472"/>
      <c r="CB7" s="472"/>
      <c r="CC7" s="473"/>
      <c r="CD7" s="474" t="s">
        <v>107</v>
      </c>
      <c r="CE7" s="475"/>
      <c r="CF7" s="475"/>
      <c r="CG7" s="475"/>
      <c r="CH7" s="475"/>
      <c r="CI7" s="475"/>
      <c r="CJ7" s="475"/>
      <c r="CK7" s="475"/>
      <c r="CL7" s="475"/>
      <c r="CM7" s="475"/>
      <c r="CN7" s="475"/>
      <c r="CO7" s="475"/>
      <c r="CP7" s="475"/>
      <c r="CQ7" s="475"/>
      <c r="CR7" s="475"/>
      <c r="CS7" s="476"/>
      <c r="CT7" s="471">
        <v>3544223</v>
      </c>
      <c r="CU7" s="472"/>
      <c r="CV7" s="472"/>
      <c r="CW7" s="472"/>
      <c r="CX7" s="472"/>
      <c r="CY7" s="472"/>
      <c r="CZ7" s="472"/>
      <c r="DA7" s="473"/>
      <c r="DB7" s="471">
        <v>3419654</v>
      </c>
      <c r="DC7" s="472"/>
      <c r="DD7" s="472"/>
      <c r="DE7" s="472"/>
      <c r="DF7" s="472"/>
      <c r="DG7" s="472"/>
      <c r="DH7" s="472"/>
      <c r="DI7" s="473"/>
      <c r="DJ7" s="183"/>
      <c r="DK7" s="183"/>
      <c r="DL7" s="183"/>
      <c r="DM7" s="183"/>
      <c r="DN7" s="183"/>
      <c r="DO7" s="183"/>
    </row>
    <row r="8" spans="1:119" ht="18.75" customHeight="1" thickBot="1" x14ac:dyDescent="0.2">
      <c r="A8" s="184"/>
      <c r="B8" s="480"/>
      <c r="C8" s="481"/>
      <c r="D8" s="481"/>
      <c r="E8" s="482"/>
      <c r="F8" s="482"/>
      <c r="G8" s="482"/>
      <c r="H8" s="482"/>
      <c r="I8" s="482"/>
      <c r="J8" s="482"/>
      <c r="K8" s="482"/>
      <c r="L8" s="482"/>
      <c r="M8" s="482"/>
      <c r="N8" s="482"/>
      <c r="O8" s="482"/>
      <c r="P8" s="482"/>
      <c r="Q8" s="482"/>
      <c r="R8" s="485"/>
      <c r="S8" s="485"/>
      <c r="T8" s="485"/>
      <c r="U8" s="485"/>
      <c r="V8" s="486"/>
      <c r="W8" s="489"/>
      <c r="X8" s="490"/>
      <c r="Y8" s="490"/>
      <c r="Z8" s="490"/>
      <c r="AA8" s="490"/>
      <c r="AB8" s="481"/>
      <c r="AC8" s="497"/>
      <c r="AD8" s="498"/>
      <c r="AE8" s="498"/>
      <c r="AF8" s="498"/>
      <c r="AG8" s="498"/>
      <c r="AH8" s="498"/>
      <c r="AI8" s="498"/>
      <c r="AJ8" s="498"/>
      <c r="AK8" s="498"/>
      <c r="AL8" s="499"/>
      <c r="AM8" s="500" t="s">
        <v>108</v>
      </c>
      <c r="AN8" s="501"/>
      <c r="AO8" s="501"/>
      <c r="AP8" s="501"/>
      <c r="AQ8" s="501"/>
      <c r="AR8" s="501"/>
      <c r="AS8" s="501"/>
      <c r="AT8" s="502"/>
      <c r="AU8" s="503" t="s">
        <v>109</v>
      </c>
      <c r="AV8" s="504"/>
      <c r="AW8" s="504"/>
      <c r="AX8" s="504"/>
      <c r="AY8" s="505" t="s">
        <v>110</v>
      </c>
      <c r="AZ8" s="506"/>
      <c r="BA8" s="506"/>
      <c r="BB8" s="506"/>
      <c r="BC8" s="506"/>
      <c r="BD8" s="506"/>
      <c r="BE8" s="506"/>
      <c r="BF8" s="506"/>
      <c r="BG8" s="506"/>
      <c r="BH8" s="506"/>
      <c r="BI8" s="506"/>
      <c r="BJ8" s="506"/>
      <c r="BK8" s="506"/>
      <c r="BL8" s="506"/>
      <c r="BM8" s="507"/>
      <c r="BN8" s="471">
        <v>237791</v>
      </c>
      <c r="BO8" s="472"/>
      <c r="BP8" s="472"/>
      <c r="BQ8" s="472"/>
      <c r="BR8" s="472"/>
      <c r="BS8" s="472"/>
      <c r="BT8" s="472"/>
      <c r="BU8" s="473"/>
      <c r="BV8" s="471">
        <v>321850</v>
      </c>
      <c r="BW8" s="472"/>
      <c r="BX8" s="472"/>
      <c r="BY8" s="472"/>
      <c r="BZ8" s="472"/>
      <c r="CA8" s="472"/>
      <c r="CB8" s="472"/>
      <c r="CC8" s="473"/>
      <c r="CD8" s="474" t="s">
        <v>111</v>
      </c>
      <c r="CE8" s="475"/>
      <c r="CF8" s="475"/>
      <c r="CG8" s="475"/>
      <c r="CH8" s="475"/>
      <c r="CI8" s="475"/>
      <c r="CJ8" s="475"/>
      <c r="CK8" s="475"/>
      <c r="CL8" s="475"/>
      <c r="CM8" s="475"/>
      <c r="CN8" s="475"/>
      <c r="CO8" s="475"/>
      <c r="CP8" s="475"/>
      <c r="CQ8" s="475"/>
      <c r="CR8" s="475"/>
      <c r="CS8" s="476"/>
      <c r="CT8" s="511">
        <v>0.24</v>
      </c>
      <c r="CU8" s="512"/>
      <c r="CV8" s="512"/>
      <c r="CW8" s="512"/>
      <c r="CX8" s="512"/>
      <c r="CY8" s="512"/>
      <c r="CZ8" s="512"/>
      <c r="DA8" s="513"/>
      <c r="DB8" s="511">
        <v>0.24</v>
      </c>
      <c r="DC8" s="512"/>
      <c r="DD8" s="512"/>
      <c r="DE8" s="512"/>
      <c r="DF8" s="512"/>
      <c r="DG8" s="512"/>
      <c r="DH8" s="512"/>
      <c r="DI8" s="513"/>
      <c r="DJ8" s="183"/>
      <c r="DK8" s="183"/>
      <c r="DL8" s="183"/>
      <c r="DM8" s="183"/>
      <c r="DN8" s="183"/>
      <c r="DO8" s="183"/>
    </row>
    <row r="9" spans="1:119" ht="18.75" customHeight="1" thickBot="1" x14ac:dyDescent="0.2">
      <c r="A9" s="184"/>
      <c r="B9" s="465" t="s">
        <v>112</v>
      </c>
      <c r="C9" s="466"/>
      <c r="D9" s="466"/>
      <c r="E9" s="466"/>
      <c r="F9" s="466"/>
      <c r="G9" s="466"/>
      <c r="H9" s="466"/>
      <c r="I9" s="466"/>
      <c r="J9" s="466"/>
      <c r="K9" s="514"/>
      <c r="L9" s="515" t="s">
        <v>113</v>
      </c>
      <c r="M9" s="516"/>
      <c r="N9" s="516"/>
      <c r="O9" s="516"/>
      <c r="P9" s="516"/>
      <c r="Q9" s="517"/>
      <c r="R9" s="518">
        <v>6068</v>
      </c>
      <c r="S9" s="519"/>
      <c r="T9" s="519"/>
      <c r="U9" s="519"/>
      <c r="V9" s="520"/>
      <c r="W9" s="428" t="s">
        <v>114</v>
      </c>
      <c r="X9" s="429"/>
      <c r="Y9" s="429"/>
      <c r="Z9" s="429"/>
      <c r="AA9" s="429"/>
      <c r="AB9" s="429"/>
      <c r="AC9" s="429"/>
      <c r="AD9" s="429"/>
      <c r="AE9" s="429"/>
      <c r="AF9" s="429"/>
      <c r="AG9" s="429"/>
      <c r="AH9" s="429"/>
      <c r="AI9" s="429"/>
      <c r="AJ9" s="429"/>
      <c r="AK9" s="429"/>
      <c r="AL9" s="430"/>
      <c r="AM9" s="500" t="s">
        <v>115</v>
      </c>
      <c r="AN9" s="501"/>
      <c r="AO9" s="501"/>
      <c r="AP9" s="501"/>
      <c r="AQ9" s="501"/>
      <c r="AR9" s="501"/>
      <c r="AS9" s="501"/>
      <c r="AT9" s="502"/>
      <c r="AU9" s="503" t="s">
        <v>116</v>
      </c>
      <c r="AV9" s="504"/>
      <c r="AW9" s="504"/>
      <c r="AX9" s="504"/>
      <c r="AY9" s="505" t="s">
        <v>117</v>
      </c>
      <c r="AZ9" s="506"/>
      <c r="BA9" s="506"/>
      <c r="BB9" s="506"/>
      <c r="BC9" s="506"/>
      <c r="BD9" s="506"/>
      <c r="BE9" s="506"/>
      <c r="BF9" s="506"/>
      <c r="BG9" s="506"/>
      <c r="BH9" s="506"/>
      <c r="BI9" s="506"/>
      <c r="BJ9" s="506"/>
      <c r="BK9" s="506"/>
      <c r="BL9" s="506"/>
      <c r="BM9" s="507"/>
      <c r="BN9" s="471">
        <v>-84059</v>
      </c>
      <c r="BO9" s="472"/>
      <c r="BP9" s="472"/>
      <c r="BQ9" s="472"/>
      <c r="BR9" s="472"/>
      <c r="BS9" s="472"/>
      <c r="BT9" s="472"/>
      <c r="BU9" s="473"/>
      <c r="BV9" s="471">
        <v>-61831</v>
      </c>
      <c r="BW9" s="472"/>
      <c r="BX9" s="472"/>
      <c r="BY9" s="472"/>
      <c r="BZ9" s="472"/>
      <c r="CA9" s="472"/>
      <c r="CB9" s="472"/>
      <c r="CC9" s="473"/>
      <c r="CD9" s="474" t="s">
        <v>118</v>
      </c>
      <c r="CE9" s="475"/>
      <c r="CF9" s="475"/>
      <c r="CG9" s="475"/>
      <c r="CH9" s="475"/>
      <c r="CI9" s="475"/>
      <c r="CJ9" s="475"/>
      <c r="CK9" s="475"/>
      <c r="CL9" s="475"/>
      <c r="CM9" s="475"/>
      <c r="CN9" s="475"/>
      <c r="CO9" s="475"/>
      <c r="CP9" s="475"/>
      <c r="CQ9" s="475"/>
      <c r="CR9" s="475"/>
      <c r="CS9" s="476"/>
      <c r="CT9" s="468">
        <v>8.6999999999999993</v>
      </c>
      <c r="CU9" s="469"/>
      <c r="CV9" s="469"/>
      <c r="CW9" s="469"/>
      <c r="CX9" s="469"/>
      <c r="CY9" s="469"/>
      <c r="CZ9" s="469"/>
      <c r="DA9" s="470"/>
      <c r="DB9" s="468">
        <v>8.6</v>
      </c>
      <c r="DC9" s="469"/>
      <c r="DD9" s="469"/>
      <c r="DE9" s="469"/>
      <c r="DF9" s="469"/>
      <c r="DG9" s="469"/>
      <c r="DH9" s="469"/>
      <c r="DI9" s="470"/>
      <c r="DJ9" s="183"/>
      <c r="DK9" s="183"/>
      <c r="DL9" s="183"/>
      <c r="DM9" s="183"/>
      <c r="DN9" s="183"/>
      <c r="DO9" s="183"/>
    </row>
    <row r="10" spans="1:119" ht="18.75" customHeight="1" thickBot="1" x14ac:dyDescent="0.2">
      <c r="A10" s="184"/>
      <c r="B10" s="465"/>
      <c r="C10" s="466"/>
      <c r="D10" s="466"/>
      <c r="E10" s="466"/>
      <c r="F10" s="466"/>
      <c r="G10" s="466"/>
      <c r="H10" s="466"/>
      <c r="I10" s="466"/>
      <c r="J10" s="466"/>
      <c r="K10" s="514"/>
      <c r="L10" s="521" t="s">
        <v>119</v>
      </c>
      <c r="M10" s="501"/>
      <c r="N10" s="501"/>
      <c r="O10" s="501"/>
      <c r="P10" s="501"/>
      <c r="Q10" s="502"/>
      <c r="R10" s="522">
        <v>6538</v>
      </c>
      <c r="S10" s="523"/>
      <c r="T10" s="523"/>
      <c r="U10" s="523"/>
      <c r="V10" s="524"/>
      <c r="W10" s="459"/>
      <c r="X10" s="460"/>
      <c r="Y10" s="460"/>
      <c r="Z10" s="460"/>
      <c r="AA10" s="460"/>
      <c r="AB10" s="460"/>
      <c r="AC10" s="460"/>
      <c r="AD10" s="460"/>
      <c r="AE10" s="460"/>
      <c r="AF10" s="460"/>
      <c r="AG10" s="460"/>
      <c r="AH10" s="460"/>
      <c r="AI10" s="460"/>
      <c r="AJ10" s="460"/>
      <c r="AK10" s="460"/>
      <c r="AL10" s="463"/>
      <c r="AM10" s="500" t="s">
        <v>120</v>
      </c>
      <c r="AN10" s="501"/>
      <c r="AO10" s="501"/>
      <c r="AP10" s="501"/>
      <c r="AQ10" s="501"/>
      <c r="AR10" s="501"/>
      <c r="AS10" s="501"/>
      <c r="AT10" s="502"/>
      <c r="AU10" s="503" t="s">
        <v>121</v>
      </c>
      <c r="AV10" s="504"/>
      <c r="AW10" s="504"/>
      <c r="AX10" s="504"/>
      <c r="AY10" s="505" t="s">
        <v>122</v>
      </c>
      <c r="AZ10" s="506"/>
      <c r="BA10" s="506"/>
      <c r="BB10" s="506"/>
      <c r="BC10" s="506"/>
      <c r="BD10" s="506"/>
      <c r="BE10" s="506"/>
      <c r="BF10" s="506"/>
      <c r="BG10" s="506"/>
      <c r="BH10" s="506"/>
      <c r="BI10" s="506"/>
      <c r="BJ10" s="506"/>
      <c r="BK10" s="506"/>
      <c r="BL10" s="506"/>
      <c r="BM10" s="507"/>
      <c r="BN10" s="471">
        <v>171324</v>
      </c>
      <c r="BO10" s="472"/>
      <c r="BP10" s="472"/>
      <c r="BQ10" s="472"/>
      <c r="BR10" s="472"/>
      <c r="BS10" s="472"/>
      <c r="BT10" s="472"/>
      <c r="BU10" s="473"/>
      <c r="BV10" s="471">
        <v>237131</v>
      </c>
      <c r="BW10" s="472"/>
      <c r="BX10" s="472"/>
      <c r="BY10" s="472"/>
      <c r="BZ10" s="472"/>
      <c r="CA10" s="472"/>
      <c r="CB10" s="472"/>
      <c r="CC10" s="473"/>
      <c r="CD10" s="188" t="s">
        <v>123</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x14ac:dyDescent="0.2">
      <c r="A11" s="184"/>
      <c r="B11" s="465"/>
      <c r="C11" s="466"/>
      <c r="D11" s="466"/>
      <c r="E11" s="466"/>
      <c r="F11" s="466"/>
      <c r="G11" s="466"/>
      <c r="H11" s="466"/>
      <c r="I11" s="466"/>
      <c r="J11" s="466"/>
      <c r="K11" s="514"/>
      <c r="L11" s="525" t="s">
        <v>124</v>
      </c>
      <c r="M11" s="526"/>
      <c r="N11" s="526"/>
      <c r="O11" s="526"/>
      <c r="P11" s="526"/>
      <c r="Q11" s="527"/>
      <c r="R11" s="528" t="s">
        <v>125</v>
      </c>
      <c r="S11" s="529"/>
      <c r="T11" s="529"/>
      <c r="U11" s="529"/>
      <c r="V11" s="530"/>
      <c r="W11" s="459"/>
      <c r="X11" s="460"/>
      <c r="Y11" s="460"/>
      <c r="Z11" s="460"/>
      <c r="AA11" s="460"/>
      <c r="AB11" s="460"/>
      <c r="AC11" s="460"/>
      <c r="AD11" s="460"/>
      <c r="AE11" s="460"/>
      <c r="AF11" s="460"/>
      <c r="AG11" s="460"/>
      <c r="AH11" s="460"/>
      <c r="AI11" s="460"/>
      <c r="AJ11" s="460"/>
      <c r="AK11" s="460"/>
      <c r="AL11" s="463"/>
      <c r="AM11" s="500" t="s">
        <v>126</v>
      </c>
      <c r="AN11" s="501"/>
      <c r="AO11" s="501"/>
      <c r="AP11" s="501"/>
      <c r="AQ11" s="501"/>
      <c r="AR11" s="501"/>
      <c r="AS11" s="501"/>
      <c r="AT11" s="502"/>
      <c r="AU11" s="503" t="s">
        <v>127</v>
      </c>
      <c r="AV11" s="504"/>
      <c r="AW11" s="504"/>
      <c r="AX11" s="504"/>
      <c r="AY11" s="505" t="s">
        <v>128</v>
      </c>
      <c r="AZ11" s="506"/>
      <c r="BA11" s="506"/>
      <c r="BB11" s="506"/>
      <c r="BC11" s="506"/>
      <c r="BD11" s="506"/>
      <c r="BE11" s="506"/>
      <c r="BF11" s="506"/>
      <c r="BG11" s="506"/>
      <c r="BH11" s="506"/>
      <c r="BI11" s="506"/>
      <c r="BJ11" s="506"/>
      <c r="BK11" s="506"/>
      <c r="BL11" s="506"/>
      <c r="BM11" s="507"/>
      <c r="BN11" s="471">
        <v>0</v>
      </c>
      <c r="BO11" s="472"/>
      <c r="BP11" s="472"/>
      <c r="BQ11" s="472"/>
      <c r="BR11" s="472"/>
      <c r="BS11" s="472"/>
      <c r="BT11" s="472"/>
      <c r="BU11" s="473"/>
      <c r="BV11" s="471">
        <v>0</v>
      </c>
      <c r="BW11" s="472"/>
      <c r="BX11" s="472"/>
      <c r="BY11" s="472"/>
      <c r="BZ11" s="472"/>
      <c r="CA11" s="472"/>
      <c r="CB11" s="472"/>
      <c r="CC11" s="473"/>
      <c r="CD11" s="474" t="s">
        <v>129</v>
      </c>
      <c r="CE11" s="475"/>
      <c r="CF11" s="475"/>
      <c r="CG11" s="475"/>
      <c r="CH11" s="475"/>
      <c r="CI11" s="475"/>
      <c r="CJ11" s="475"/>
      <c r="CK11" s="475"/>
      <c r="CL11" s="475"/>
      <c r="CM11" s="475"/>
      <c r="CN11" s="475"/>
      <c r="CO11" s="475"/>
      <c r="CP11" s="475"/>
      <c r="CQ11" s="475"/>
      <c r="CR11" s="475"/>
      <c r="CS11" s="476"/>
      <c r="CT11" s="511" t="s">
        <v>130</v>
      </c>
      <c r="CU11" s="512"/>
      <c r="CV11" s="512"/>
      <c r="CW11" s="512"/>
      <c r="CX11" s="512"/>
      <c r="CY11" s="512"/>
      <c r="CZ11" s="512"/>
      <c r="DA11" s="513"/>
      <c r="DB11" s="511" t="s">
        <v>131</v>
      </c>
      <c r="DC11" s="512"/>
      <c r="DD11" s="512"/>
      <c r="DE11" s="512"/>
      <c r="DF11" s="512"/>
      <c r="DG11" s="512"/>
      <c r="DH11" s="512"/>
      <c r="DI11" s="513"/>
      <c r="DJ11" s="183"/>
      <c r="DK11" s="183"/>
      <c r="DL11" s="183"/>
      <c r="DM11" s="183"/>
      <c r="DN11" s="183"/>
      <c r="DO11" s="183"/>
    </row>
    <row r="12" spans="1:119" ht="18.75" customHeight="1" x14ac:dyDescent="0.15">
      <c r="A12" s="184"/>
      <c r="B12" s="531" t="s">
        <v>132</v>
      </c>
      <c r="C12" s="532"/>
      <c r="D12" s="532"/>
      <c r="E12" s="532"/>
      <c r="F12" s="532"/>
      <c r="G12" s="532"/>
      <c r="H12" s="532"/>
      <c r="I12" s="532"/>
      <c r="J12" s="532"/>
      <c r="K12" s="533"/>
      <c r="L12" s="540" t="s">
        <v>133</v>
      </c>
      <c r="M12" s="541"/>
      <c r="N12" s="541"/>
      <c r="O12" s="541"/>
      <c r="P12" s="541"/>
      <c r="Q12" s="542"/>
      <c r="R12" s="543">
        <v>6233</v>
      </c>
      <c r="S12" s="544"/>
      <c r="T12" s="544"/>
      <c r="U12" s="544"/>
      <c r="V12" s="545"/>
      <c r="W12" s="546" t="s">
        <v>1</v>
      </c>
      <c r="X12" s="504"/>
      <c r="Y12" s="504"/>
      <c r="Z12" s="504"/>
      <c r="AA12" s="504"/>
      <c r="AB12" s="547"/>
      <c r="AC12" s="548" t="s">
        <v>134</v>
      </c>
      <c r="AD12" s="549"/>
      <c r="AE12" s="549"/>
      <c r="AF12" s="549"/>
      <c r="AG12" s="550"/>
      <c r="AH12" s="548" t="s">
        <v>135</v>
      </c>
      <c r="AI12" s="549"/>
      <c r="AJ12" s="549"/>
      <c r="AK12" s="549"/>
      <c r="AL12" s="551"/>
      <c r="AM12" s="500" t="s">
        <v>136</v>
      </c>
      <c r="AN12" s="501"/>
      <c r="AO12" s="501"/>
      <c r="AP12" s="501"/>
      <c r="AQ12" s="501"/>
      <c r="AR12" s="501"/>
      <c r="AS12" s="501"/>
      <c r="AT12" s="502"/>
      <c r="AU12" s="503" t="s">
        <v>137</v>
      </c>
      <c r="AV12" s="504"/>
      <c r="AW12" s="504"/>
      <c r="AX12" s="504"/>
      <c r="AY12" s="505" t="s">
        <v>138</v>
      </c>
      <c r="AZ12" s="506"/>
      <c r="BA12" s="506"/>
      <c r="BB12" s="506"/>
      <c r="BC12" s="506"/>
      <c r="BD12" s="506"/>
      <c r="BE12" s="506"/>
      <c r="BF12" s="506"/>
      <c r="BG12" s="506"/>
      <c r="BH12" s="506"/>
      <c r="BI12" s="506"/>
      <c r="BJ12" s="506"/>
      <c r="BK12" s="506"/>
      <c r="BL12" s="506"/>
      <c r="BM12" s="507"/>
      <c r="BN12" s="471">
        <v>135627</v>
      </c>
      <c r="BO12" s="472"/>
      <c r="BP12" s="472"/>
      <c r="BQ12" s="472"/>
      <c r="BR12" s="472"/>
      <c r="BS12" s="472"/>
      <c r="BT12" s="472"/>
      <c r="BU12" s="473"/>
      <c r="BV12" s="471">
        <v>258388</v>
      </c>
      <c r="BW12" s="472"/>
      <c r="BX12" s="472"/>
      <c r="BY12" s="472"/>
      <c r="BZ12" s="472"/>
      <c r="CA12" s="472"/>
      <c r="CB12" s="472"/>
      <c r="CC12" s="473"/>
      <c r="CD12" s="474" t="s">
        <v>139</v>
      </c>
      <c r="CE12" s="475"/>
      <c r="CF12" s="475"/>
      <c r="CG12" s="475"/>
      <c r="CH12" s="475"/>
      <c r="CI12" s="475"/>
      <c r="CJ12" s="475"/>
      <c r="CK12" s="475"/>
      <c r="CL12" s="475"/>
      <c r="CM12" s="475"/>
      <c r="CN12" s="475"/>
      <c r="CO12" s="475"/>
      <c r="CP12" s="475"/>
      <c r="CQ12" s="475"/>
      <c r="CR12" s="475"/>
      <c r="CS12" s="476"/>
      <c r="CT12" s="511" t="s">
        <v>140</v>
      </c>
      <c r="CU12" s="512"/>
      <c r="CV12" s="512"/>
      <c r="CW12" s="512"/>
      <c r="CX12" s="512"/>
      <c r="CY12" s="512"/>
      <c r="CZ12" s="512"/>
      <c r="DA12" s="513"/>
      <c r="DB12" s="511" t="s">
        <v>140</v>
      </c>
      <c r="DC12" s="512"/>
      <c r="DD12" s="512"/>
      <c r="DE12" s="512"/>
      <c r="DF12" s="512"/>
      <c r="DG12" s="512"/>
      <c r="DH12" s="512"/>
      <c r="DI12" s="513"/>
      <c r="DJ12" s="183"/>
      <c r="DK12" s="183"/>
      <c r="DL12" s="183"/>
      <c r="DM12" s="183"/>
      <c r="DN12" s="183"/>
      <c r="DO12" s="183"/>
    </row>
    <row r="13" spans="1:119" ht="18.75" customHeight="1" x14ac:dyDescent="0.15">
      <c r="A13" s="184"/>
      <c r="B13" s="534"/>
      <c r="C13" s="535"/>
      <c r="D13" s="535"/>
      <c r="E13" s="535"/>
      <c r="F13" s="535"/>
      <c r="G13" s="535"/>
      <c r="H13" s="535"/>
      <c r="I13" s="535"/>
      <c r="J13" s="535"/>
      <c r="K13" s="536"/>
      <c r="L13" s="194"/>
      <c r="M13" s="562" t="s">
        <v>141</v>
      </c>
      <c r="N13" s="563"/>
      <c r="O13" s="563"/>
      <c r="P13" s="563"/>
      <c r="Q13" s="564"/>
      <c r="R13" s="555">
        <v>6094</v>
      </c>
      <c r="S13" s="556"/>
      <c r="T13" s="556"/>
      <c r="U13" s="556"/>
      <c r="V13" s="557"/>
      <c r="W13" s="487" t="s">
        <v>142</v>
      </c>
      <c r="X13" s="488"/>
      <c r="Y13" s="488"/>
      <c r="Z13" s="488"/>
      <c r="AA13" s="488"/>
      <c r="AB13" s="478"/>
      <c r="AC13" s="522">
        <v>513</v>
      </c>
      <c r="AD13" s="523"/>
      <c r="AE13" s="523"/>
      <c r="AF13" s="523"/>
      <c r="AG13" s="565"/>
      <c r="AH13" s="522">
        <v>509</v>
      </c>
      <c r="AI13" s="523"/>
      <c r="AJ13" s="523"/>
      <c r="AK13" s="523"/>
      <c r="AL13" s="524"/>
      <c r="AM13" s="500" t="s">
        <v>143</v>
      </c>
      <c r="AN13" s="501"/>
      <c r="AO13" s="501"/>
      <c r="AP13" s="501"/>
      <c r="AQ13" s="501"/>
      <c r="AR13" s="501"/>
      <c r="AS13" s="501"/>
      <c r="AT13" s="502"/>
      <c r="AU13" s="503" t="s">
        <v>121</v>
      </c>
      <c r="AV13" s="504"/>
      <c r="AW13" s="504"/>
      <c r="AX13" s="504"/>
      <c r="AY13" s="505" t="s">
        <v>144</v>
      </c>
      <c r="AZ13" s="506"/>
      <c r="BA13" s="506"/>
      <c r="BB13" s="506"/>
      <c r="BC13" s="506"/>
      <c r="BD13" s="506"/>
      <c r="BE13" s="506"/>
      <c r="BF13" s="506"/>
      <c r="BG13" s="506"/>
      <c r="BH13" s="506"/>
      <c r="BI13" s="506"/>
      <c r="BJ13" s="506"/>
      <c r="BK13" s="506"/>
      <c r="BL13" s="506"/>
      <c r="BM13" s="507"/>
      <c r="BN13" s="471">
        <v>-48362</v>
      </c>
      <c r="BO13" s="472"/>
      <c r="BP13" s="472"/>
      <c r="BQ13" s="472"/>
      <c r="BR13" s="472"/>
      <c r="BS13" s="472"/>
      <c r="BT13" s="472"/>
      <c r="BU13" s="473"/>
      <c r="BV13" s="471">
        <v>-83088</v>
      </c>
      <c r="BW13" s="472"/>
      <c r="BX13" s="472"/>
      <c r="BY13" s="472"/>
      <c r="BZ13" s="472"/>
      <c r="CA13" s="472"/>
      <c r="CB13" s="472"/>
      <c r="CC13" s="473"/>
      <c r="CD13" s="474" t="s">
        <v>145</v>
      </c>
      <c r="CE13" s="475"/>
      <c r="CF13" s="475"/>
      <c r="CG13" s="475"/>
      <c r="CH13" s="475"/>
      <c r="CI13" s="475"/>
      <c r="CJ13" s="475"/>
      <c r="CK13" s="475"/>
      <c r="CL13" s="475"/>
      <c r="CM13" s="475"/>
      <c r="CN13" s="475"/>
      <c r="CO13" s="475"/>
      <c r="CP13" s="475"/>
      <c r="CQ13" s="475"/>
      <c r="CR13" s="475"/>
      <c r="CS13" s="476"/>
      <c r="CT13" s="468">
        <v>-0.1</v>
      </c>
      <c r="CU13" s="469"/>
      <c r="CV13" s="469"/>
      <c r="CW13" s="469"/>
      <c r="CX13" s="469"/>
      <c r="CY13" s="469"/>
      <c r="CZ13" s="469"/>
      <c r="DA13" s="470"/>
      <c r="DB13" s="468">
        <v>-0.1</v>
      </c>
      <c r="DC13" s="469"/>
      <c r="DD13" s="469"/>
      <c r="DE13" s="469"/>
      <c r="DF13" s="469"/>
      <c r="DG13" s="469"/>
      <c r="DH13" s="469"/>
      <c r="DI13" s="470"/>
      <c r="DJ13" s="183"/>
      <c r="DK13" s="183"/>
      <c r="DL13" s="183"/>
      <c r="DM13" s="183"/>
      <c r="DN13" s="183"/>
      <c r="DO13" s="183"/>
    </row>
    <row r="14" spans="1:119" ht="18.75" customHeight="1" thickBot="1" x14ac:dyDescent="0.2">
      <c r="A14" s="184"/>
      <c r="B14" s="534"/>
      <c r="C14" s="535"/>
      <c r="D14" s="535"/>
      <c r="E14" s="535"/>
      <c r="F14" s="535"/>
      <c r="G14" s="535"/>
      <c r="H14" s="535"/>
      <c r="I14" s="535"/>
      <c r="J14" s="535"/>
      <c r="K14" s="536"/>
      <c r="L14" s="552" t="s">
        <v>146</v>
      </c>
      <c r="M14" s="553"/>
      <c r="N14" s="553"/>
      <c r="O14" s="553"/>
      <c r="P14" s="553"/>
      <c r="Q14" s="554"/>
      <c r="R14" s="555">
        <v>6359</v>
      </c>
      <c r="S14" s="556"/>
      <c r="T14" s="556"/>
      <c r="U14" s="556"/>
      <c r="V14" s="557"/>
      <c r="W14" s="461"/>
      <c r="X14" s="462"/>
      <c r="Y14" s="462"/>
      <c r="Z14" s="462"/>
      <c r="AA14" s="462"/>
      <c r="AB14" s="451"/>
      <c r="AC14" s="558">
        <v>14.6</v>
      </c>
      <c r="AD14" s="559"/>
      <c r="AE14" s="559"/>
      <c r="AF14" s="559"/>
      <c r="AG14" s="560"/>
      <c r="AH14" s="558">
        <v>14.1</v>
      </c>
      <c r="AI14" s="559"/>
      <c r="AJ14" s="559"/>
      <c r="AK14" s="559"/>
      <c r="AL14" s="561"/>
      <c r="AM14" s="500"/>
      <c r="AN14" s="501"/>
      <c r="AO14" s="501"/>
      <c r="AP14" s="501"/>
      <c r="AQ14" s="501"/>
      <c r="AR14" s="501"/>
      <c r="AS14" s="501"/>
      <c r="AT14" s="502"/>
      <c r="AU14" s="503"/>
      <c r="AV14" s="504"/>
      <c r="AW14" s="504"/>
      <c r="AX14" s="504"/>
      <c r="AY14" s="505"/>
      <c r="AZ14" s="506"/>
      <c r="BA14" s="506"/>
      <c r="BB14" s="506"/>
      <c r="BC14" s="506"/>
      <c r="BD14" s="506"/>
      <c r="BE14" s="506"/>
      <c r="BF14" s="506"/>
      <c r="BG14" s="506"/>
      <c r="BH14" s="506"/>
      <c r="BI14" s="506"/>
      <c r="BJ14" s="506"/>
      <c r="BK14" s="506"/>
      <c r="BL14" s="506"/>
      <c r="BM14" s="507"/>
      <c r="BN14" s="471"/>
      <c r="BO14" s="472"/>
      <c r="BP14" s="472"/>
      <c r="BQ14" s="472"/>
      <c r="BR14" s="472"/>
      <c r="BS14" s="472"/>
      <c r="BT14" s="472"/>
      <c r="BU14" s="473"/>
      <c r="BV14" s="471"/>
      <c r="BW14" s="472"/>
      <c r="BX14" s="472"/>
      <c r="BY14" s="472"/>
      <c r="BZ14" s="472"/>
      <c r="CA14" s="472"/>
      <c r="CB14" s="472"/>
      <c r="CC14" s="473"/>
      <c r="CD14" s="566" t="s">
        <v>147</v>
      </c>
      <c r="CE14" s="567"/>
      <c r="CF14" s="567"/>
      <c r="CG14" s="567"/>
      <c r="CH14" s="567"/>
      <c r="CI14" s="567"/>
      <c r="CJ14" s="567"/>
      <c r="CK14" s="567"/>
      <c r="CL14" s="567"/>
      <c r="CM14" s="567"/>
      <c r="CN14" s="567"/>
      <c r="CO14" s="567"/>
      <c r="CP14" s="567"/>
      <c r="CQ14" s="567"/>
      <c r="CR14" s="567"/>
      <c r="CS14" s="568"/>
      <c r="CT14" s="569" t="s">
        <v>140</v>
      </c>
      <c r="CU14" s="570"/>
      <c r="CV14" s="570"/>
      <c r="CW14" s="570"/>
      <c r="CX14" s="570"/>
      <c r="CY14" s="570"/>
      <c r="CZ14" s="570"/>
      <c r="DA14" s="571"/>
      <c r="DB14" s="569" t="s">
        <v>148</v>
      </c>
      <c r="DC14" s="570"/>
      <c r="DD14" s="570"/>
      <c r="DE14" s="570"/>
      <c r="DF14" s="570"/>
      <c r="DG14" s="570"/>
      <c r="DH14" s="570"/>
      <c r="DI14" s="571"/>
      <c r="DJ14" s="183"/>
      <c r="DK14" s="183"/>
      <c r="DL14" s="183"/>
      <c r="DM14" s="183"/>
      <c r="DN14" s="183"/>
      <c r="DO14" s="183"/>
    </row>
    <row r="15" spans="1:119" ht="18.75" customHeight="1" x14ac:dyDescent="0.15">
      <c r="A15" s="184"/>
      <c r="B15" s="534"/>
      <c r="C15" s="535"/>
      <c r="D15" s="535"/>
      <c r="E15" s="535"/>
      <c r="F15" s="535"/>
      <c r="G15" s="535"/>
      <c r="H15" s="535"/>
      <c r="I15" s="535"/>
      <c r="J15" s="535"/>
      <c r="K15" s="536"/>
      <c r="L15" s="194"/>
      <c r="M15" s="562" t="s">
        <v>141</v>
      </c>
      <c r="N15" s="563"/>
      <c r="O15" s="563"/>
      <c r="P15" s="563"/>
      <c r="Q15" s="564"/>
      <c r="R15" s="555">
        <v>6197</v>
      </c>
      <c r="S15" s="556"/>
      <c r="T15" s="556"/>
      <c r="U15" s="556"/>
      <c r="V15" s="557"/>
      <c r="W15" s="487" t="s">
        <v>149</v>
      </c>
      <c r="X15" s="488"/>
      <c r="Y15" s="488"/>
      <c r="Z15" s="488"/>
      <c r="AA15" s="488"/>
      <c r="AB15" s="478"/>
      <c r="AC15" s="522">
        <v>991</v>
      </c>
      <c r="AD15" s="523"/>
      <c r="AE15" s="523"/>
      <c r="AF15" s="523"/>
      <c r="AG15" s="565"/>
      <c r="AH15" s="522">
        <v>1012</v>
      </c>
      <c r="AI15" s="523"/>
      <c r="AJ15" s="523"/>
      <c r="AK15" s="523"/>
      <c r="AL15" s="524"/>
      <c r="AM15" s="500"/>
      <c r="AN15" s="501"/>
      <c r="AO15" s="501"/>
      <c r="AP15" s="501"/>
      <c r="AQ15" s="501"/>
      <c r="AR15" s="501"/>
      <c r="AS15" s="501"/>
      <c r="AT15" s="502"/>
      <c r="AU15" s="503"/>
      <c r="AV15" s="504"/>
      <c r="AW15" s="504"/>
      <c r="AX15" s="504"/>
      <c r="AY15" s="431" t="s">
        <v>150</v>
      </c>
      <c r="AZ15" s="432"/>
      <c r="BA15" s="432"/>
      <c r="BB15" s="432"/>
      <c r="BC15" s="432"/>
      <c r="BD15" s="432"/>
      <c r="BE15" s="432"/>
      <c r="BF15" s="432"/>
      <c r="BG15" s="432"/>
      <c r="BH15" s="432"/>
      <c r="BI15" s="432"/>
      <c r="BJ15" s="432"/>
      <c r="BK15" s="432"/>
      <c r="BL15" s="432"/>
      <c r="BM15" s="433"/>
      <c r="BN15" s="434">
        <v>782246</v>
      </c>
      <c r="BO15" s="435"/>
      <c r="BP15" s="435"/>
      <c r="BQ15" s="435"/>
      <c r="BR15" s="435"/>
      <c r="BS15" s="435"/>
      <c r="BT15" s="435"/>
      <c r="BU15" s="436"/>
      <c r="BV15" s="434">
        <v>758389</v>
      </c>
      <c r="BW15" s="435"/>
      <c r="BX15" s="435"/>
      <c r="BY15" s="435"/>
      <c r="BZ15" s="435"/>
      <c r="CA15" s="435"/>
      <c r="CB15" s="435"/>
      <c r="CC15" s="436"/>
      <c r="CD15" s="572" t="s">
        <v>151</v>
      </c>
      <c r="CE15" s="573"/>
      <c r="CF15" s="573"/>
      <c r="CG15" s="573"/>
      <c r="CH15" s="573"/>
      <c r="CI15" s="573"/>
      <c r="CJ15" s="573"/>
      <c r="CK15" s="573"/>
      <c r="CL15" s="573"/>
      <c r="CM15" s="573"/>
      <c r="CN15" s="573"/>
      <c r="CO15" s="573"/>
      <c r="CP15" s="573"/>
      <c r="CQ15" s="573"/>
      <c r="CR15" s="573"/>
      <c r="CS15" s="574"/>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x14ac:dyDescent="0.15">
      <c r="A16" s="184"/>
      <c r="B16" s="534"/>
      <c r="C16" s="535"/>
      <c r="D16" s="535"/>
      <c r="E16" s="535"/>
      <c r="F16" s="535"/>
      <c r="G16" s="535"/>
      <c r="H16" s="535"/>
      <c r="I16" s="535"/>
      <c r="J16" s="535"/>
      <c r="K16" s="536"/>
      <c r="L16" s="552" t="s">
        <v>152</v>
      </c>
      <c r="M16" s="583"/>
      <c r="N16" s="583"/>
      <c r="O16" s="583"/>
      <c r="P16" s="583"/>
      <c r="Q16" s="584"/>
      <c r="R16" s="575" t="s">
        <v>153</v>
      </c>
      <c r="S16" s="576"/>
      <c r="T16" s="576"/>
      <c r="U16" s="576"/>
      <c r="V16" s="577"/>
      <c r="W16" s="461"/>
      <c r="X16" s="462"/>
      <c r="Y16" s="462"/>
      <c r="Z16" s="462"/>
      <c r="AA16" s="462"/>
      <c r="AB16" s="451"/>
      <c r="AC16" s="558">
        <v>28.2</v>
      </c>
      <c r="AD16" s="559"/>
      <c r="AE16" s="559"/>
      <c r="AF16" s="559"/>
      <c r="AG16" s="560"/>
      <c r="AH16" s="558">
        <v>28.1</v>
      </c>
      <c r="AI16" s="559"/>
      <c r="AJ16" s="559"/>
      <c r="AK16" s="559"/>
      <c r="AL16" s="561"/>
      <c r="AM16" s="500"/>
      <c r="AN16" s="501"/>
      <c r="AO16" s="501"/>
      <c r="AP16" s="501"/>
      <c r="AQ16" s="501"/>
      <c r="AR16" s="501"/>
      <c r="AS16" s="501"/>
      <c r="AT16" s="502"/>
      <c r="AU16" s="503"/>
      <c r="AV16" s="504"/>
      <c r="AW16" s="504"/>
      <c r="AX16" s="504"/>
      <c r="AY16" s="505" t="s">
        <v>154</v>
      </c>
      <c r="AZ16" s="506"/>
      <c r="BA16" s="506"/>
      <c r="BB16" s="506"/>
      <c r="BC16" s="506"/>
      <c r="BD16" s="506"/>
      <c r="BE16" s="506"/>
      <c r="BF16" s="506"/>
      <c r="BG16" s="506"/>
      <c r="BH16" s="506"/>
      <c r="BI16" s="506"/>
      <c r="BJ16" s="506"/>
      <c r="BK16" s="506"/>
      <c r="BL16" s="506"/>
      <c r="BM16" s="507"/>
      <c r="BN16" s="471">
        <v>3243412</v>
      </c>
      <c r="BO16" s="472"/>
      <c r="BP16" s="472"/>
      <c r="BQ16" s="472"/>
      <c r="BR16" s="472"/>
      <c r="BS16" s="472"/>
      <c r="BT16" s="472"/>
      <c r="BU16" s="473"/>
      <c r="BV16" s="471">
        <v>3085403</v>
      </c>
      <c r="BW16" s="472"/>
      <c r="BX16" s="472"/>
      <c r="BY16" s="472"/>
      <c r="BZ16" s="472"/>
      <c r="CA16" s="472"/>
      <c r="CB16" s="472"/>
      <c r="CC16" s="473"/>
      <c r="CD16" s="198"/>
      <c r="CE16" s="581"/>
      <c r="CF16" s="581"/>
      <c r="CG16" s="581"/>
      <c r="CH16" s="581"/>
      <c r="CI16" s="581"/>
      <c r="CJ16" s="581"/>
      <c r="CK16" s="581"/>
      <c r="CL16" s="581"/>
      <c r="CM16" s="581"/>
      <c r="CN16" s="581"/>
      <c r="CO16" s="581"/>
      <c r="CP16" s="581"/>
      <c r="CQ16" s="581"/>
      <c r="CR16" s="581"/>
      <c r="CS16" s="582"/>
      <c r="CT16" s="468"/>
      <c r="CU16" s="469"/>
      <c r="CV16" s="469"/>
      <c r="CW16" s="469"/>
      <c r="CX16" s="469"/>
      <c r="CY16" s="469"/>
      <c r="CZ16" s="469"/>
      <c r="DA16" s="470"/>
      <c r="DB16" s="468"/>
      <c r="DC16" s="469"/>
      <c r="DD16" s="469"/>
      <c r="DE16" s="469"/>
      <c r="DF16" s="469"/>
      <c r="DG16" s="469"/>
      <c r="DH16" s="469"/>
      <c r="DI16" s="470"/>
      <c r="DJ16" s="183"/>
      <c r="DK16" s="183"/>
      <c r="DL16" s="183"/>
      <c r="DM16" s="183"/>
      <c r="DN16" s="183"/>
      <c r="DO16" s="183"/>
    </row>
    <row r="17" spans="1:119" ht="18.75" customHeight="1" thickBot="1" x14ac:dyDescent="0.2">
      <c r="A17" s="184"/>
      <c r="B17" s="537"/>
      <c r="C17" s="538"/>
      <c r="D17" s="538"/>
      <c r="E17" s="538"/>
      <c r="F17" s="538"/>
      <c r="G17" s="538"/>
      <c r="H17" s="538"/>
      <c r="I17" s="538"/>
      <c r="J17" s="538"/>
      <c r="K17" s="539"/>
      <c r="L17" s="199"/>
      <c r="M17" s="578" t="s">
        <v>155</v>
      </c>
      <c r="N17" s="579"/>
      <c r="O17" s="579"/>
      <c r="P17" s="579"/>
      <c r="Q17" s="580"/>
      <c r="R17" s="575" t="s">
        <v>156</v>
      </c>
      <c r="S17" s="576"/>
      <c r="T17" s="576"/>
      <c r="U17" s="576"/>
      <c r="V17" s="577"/>
      <c r="W17" s="487" t="s">
        <v>157</v>
      </c>
      <c r="X17" s="488"/>
      <c r="Y17" s="488"/>
      <c r="Z17" s="488"/>
      <c r="AA17" s="488"/>
      <c r="AB17" s="478"/>
      <c r="AC17" s="522">
        <v>2005</v>
      </c>
      <c r="AD17" s="523"/>
      <c r="AE17" s="523"/>
      <c r="AF17" s="523"/>
      <c r="AG17" s="565"/>
      <c r="AH17" s="522">
        <v>2081</v>
      </c>
      <c r="AI17" s="523"/>
      <c r="AJ17" s="523"/>
      <c r="AK17" s="523"/>
      <c r="AL17" s="524"/>
      <c r="AM17" s="500"/>
      <c r="AN17" s="501"/>
      <c r="AO17" s="501"/>
      <c r="AP17" s="501"/>
      <c r="AQ17" s="501"/>
      <c r="AR17" s="501"/>
      <c r="AS17" s="501"/>
      <c r="AT17" s="502"/>
      <c r="AU17" s="503"/>
      <c r="AV17" s="504"/>
      <c r="AW17" s="504"/>
      <c r="AX17" s="504"/>
      <c r="AY17" s="505" t="s">
        <v>158</v>
      </c>
      <c r="AZ17" s="506"/>
      <c r="BA17" s="506"/>
      <c r="BB17" s="506"/>
      <c r="BC17" s="506"/>
      <c r="BD17" s="506"/>
      <c r="BE17" s="506"/>
      <c r="BF17" s="506"/>
      <c r="BG17" s="506"/>
      <c r="BH17" s="506"/>
      <c r="BI17" s="506"/>
      <c r="BJ17" s="506"/>
      <c r="BK17" s="506"/>
      <c r="BL17" s="506"/>
      <c r="BM17" s="507"/>
      <c r="BN17" s="471">
        <v>969344</v>
      </c>
      <c r="BO17" s="472"/>
      <c r="BP17" s="472"/>
      <c r="BQ17" s="472"/>
      <c r="BR17" s="472"/>
      <c r="BS17" s="472"/>
      <c r="BT17" s="472"/>
      <c r="BU17" s="473"/>
      <c r="BV17" s="471">
        <v>950480</v>
      </c>
      <c r="BW17" s="472"/>
      <c r="BX17" s="472"/>
      <c r="BY17" s="472"/>
      <c r="BZ17" s="472"/>
      <c r="CA17" s="472"/>
      <c r="CB17" s="472"/>
      <c r="CC17" s="473"/>
      <c r="CD17" s="198"/>
      <c r="CE17" s="581"/>
      <c r="CF17" s="581"/>
      <c r="CG17" s="581"/>
      <c r="CH17" s="581"/>
      <c r="CI17" s="581"/>
      <c r="CJ17" s="581"/>
      <c r="CK17" s="581"/>
      <c r="CL17" s="581"/>
      <c r="CM17" s="581"/>
      <c r="CN17" s="581"/>
      <c r="CO17" s="581"/>
      <c r="CP17" s="581"/>
      <c r="CQ17" s="581"/>
      <c r="CR17" s="581"/>
      <c r="CS17" s="582"/>
      <c r="CT17" s="468"/>
      <c r="CU17" s="469"/>
      <c r="CV17" s="469"/>
      <c r="CW17" s="469"/>
      <c r="CX17" s="469"/>
      <c r="CY17" s="469"/>
      <c r="CZ17" s="469"/>
      <c r="DA17" s="470"/>
      <c r="DB17" s="468"/>
      <c r="DC17" s="469"/>
      <c r="DD17" s="469"/>
      <c r="DE17" s="469"/>
      <c r="DF17" s="469"/>
      <c r="DG17" s="469"/>
      <c r="DH17" s="469"/>
      <c r="DI17" s="470"/>
      <c r="DJ17" s="183"/>
      <c r="DK17" s="183"/>
      <c r="DL17" s="183"/>
      <c r="DM17" s="183"/>
      <c r="DN17" s="183"/>
      <c r="DO17" s="183"/>
    </row>
    <row r="18" spans="1:119" ht="18.75" customHeight="1" thickBot="1" x14ac:dyDescent="0.2">
      <c r="A18" s="184"/>
      <c r="B18" s="585" t="s">
        <v>159</v>
      </c>
      <c r="C18" s="514"/>
      <c r="D18" s="514"/>
      <c r="E18" s="586"/>
      <c r="F18" s="586"/>
      <c r="G18" s="586"/>
      <c r="H18" s="586"/>
      <c r="I18" s="586"/>
      <c r="J18" s="586"/>
      <c r="K18" s="586"/>
      <c r="L18" s="587">
        <v>214.43</v>
      </c>
      <c r="M18" s="587"/>
      <c r="N18" s="587"/>
      <c r="O18" s="587"/>
      <c r="P18" s="587"/>
      <c r="Q18" s="587"/>
      <c r="R18" s="588"/>
      <c r="S18" s="588"/>
      <c r="T18" s="588"/>
      <c r="U18" s="588"/>
      <c r="V18" s="589"/>
      <c r="W18" s="489"/>
      <c r="X18" s="490"/>
      <c r="Y18" s="490"/>
      <c r="Z18" s="490"/>
      <c r="AA18" s="490"/>
      <c r="AB18" s="481"/>
      <c r="AC18" s="590">
        <v>57.1</v>
      </c>
      <c r="AD18" s="591"/>
      <c r="AE18" s="591"/>
      <c r="AF18" s="591"/>
      <c r="AG18" s="592"/>
      <c r="AH18" s="590">
        <v>57.8</v>
      </c>
      <c r="AI18" s="591"/>
      <c r="AJ18" s="591"/>
      <c r="AK18" s="591"/>
      <c r="AL18" s="593"/>
      <c r="AM18" s="500"/>
      <c r="AN18" s="501"/>
      <c r="AO18" s="501"/>
      <c r="AP18" s="501"/>
      <c r="AQ18" s="501"/>
      <c r="AR18" s="501"/>
      <c r="AS18" s="501"/>
      <c r="AT18" s="502"/>
      <c r="AU18" s="503"/>
      <c r="AV18" s="504"/>
      <c r="AW18" s="504"/>
      <c r="AX18" s="504"/>
      <c r="AY18" s="505" t="s">
        <v>160</v>
      </c>
      <c r="AZ18" s="506"/>
      <c r="BA18" s="506"/>
      <c r="BB18" s="506"/>
      <c r="BC18" s="506"/>
      <c r="BD18" s="506"/>
      <c r="BE18" s="506"/>
      <c r="BF18" s="506"/>
      <c r="BG18" s="506"/>
      <c r="BH18" s="506"/>
      <c r="BI18" s="506"/>
      <c r="BJ18" s="506"/>
      <c r="BK18" s="506"/>
      <c r="BL18" s="506"/>
      <c r="BM18" s="507"/>
      <c r="BN18" s="471">
        <v>2822544</v>
      </c>
      <c r="BO18" s="472"/>
      <c r="BP18" s="472"/>
      <c r="BQ18" s="472"/>
      <c r="BR18" s="472"/>
      <c r="BS18" s="472"/>
      <c r="BT18" s="472"/>
      <c r="BU18" s="473"/>
      <c r="BV18" s="471">
        <v>2705972</v>
      </c>
      <c r="BW18" s="472"/>
      <c r="BX18" s="472"/>
      <c r="BY18" s="472"/>
      <c r="BZ18" s="472"/>
      <c r="CA18" s="472"/>
      <c r="CB18" s="472"/>
      <c r="CC18" s="473"/>
      <c r="CD18" s="198"/>
      <c r="CE18" s="581"/>
      <c r="CF18" s="581"/>
      <c r="CG18" s="581"/>
      <c r="CH18" s="581"/>
      <c r="CI18" s="581"/>
      <c r="CJ18" s="581"/>
      <c r="CK18" s="581"/>
      <c r="CL18" s="581"/>
      <c r="CM18" s="581"/>
      <c r="CN18" s="581"/>
      <c r="CO18" s="581"/>
      <c r="CP18" s="581"/>
      <c r="CQ18" s="581"/>
      <c r="CR18" s="581"/>
      <c r="CS18" s="582"/>
      <c r="CT18" s="468"/>
      <c r="CU18" s="469"/>
      <c r="CV18" s="469"/>
      <c r="CW18" s="469"/>
      <c r="CX18" s="469"/>
      <c r="CY18" s="469"/>
      <c r="CZ18" s="469"/>
      <c r="DA18" s="470"/>
      <c r="DB18" s="468"/>
      <c r="DC18" s="469"/>
      <c r="DD18" s="469"/>
      <c r="DE18" s="469"/>
      <c r="DF18" s="469"/>
      <c r="DG18" s="469"/>
      <c r="DH18" s="469"/>
      <c r="DI18" s="470"/>
      <c r="DJ18" s="183"/>
      <c r="DK18" s="183"/>
      <c r="DL18" s="183"/>
      <c r="DM18" s="183"/>
      <c r="DN18" s="183"/>
      <c r="DO18" s="183"/>
    </row>
    <row r="19" spans="1:119" ht="18.75" customHeight="1" thickBot="1" x14ac:dyDescent="0.2">
      <c r="A19" s="184"/>
      <c r="B19" s="585" t="s">
        <v>161</v>
      </c>
      <c r="C19" s="514"/>
      <c r="D19" s="514"/>
      <c r="E19" s="586"/>
      <c r="F19" s="586"/>
      <c r="G19" s="586"/>
      <c r="H19" s="586"/>
      <c r="I19" s="586"/>
      <c r="J19" s="586"/>
      <c r="K19" s="586"/>
      <c r="L19" s="594">
        <v>28</v>
      </c>
      <c r="M19" s="594"/>
      <c r="N19" s="594"/>
      <c r="O19" s="594"/>
      <c r="P19" s="594"/>
      <c r="Q19" s="594"/>
      <c r="R19" s="595"/>
      <c r="S19" s="595"/>
      <c r="T19" s="595"/>
      <c r="U19" s="595"/>
      <c r="V19" s="596"/>
      <c r="W19" s="428"/>
      <c r="X19" s="429"/>
      <c r="Y19" s="429"/>
      <c r="Z19" s="429"/>
      <c r="AA19" s="429"/>
      <c r="AB19" s="429"/>
      <c r="AC19" s="603"/>
      <c r="AD19" s="603"/>
      <c r="AE19" s="603"/>
      <c r="AF19" s="603"/>
      <c r="AG19" s="603"/>
      <c r="AH19" s="603"/>
      <c r="AI19" s="603"/>
      <c r="AJ19" s="603"/>
      <c r="AK19" s="603"/>
      <c r="AL19" s="604"/>
      <c r="AM19" s="500"/>
      <c r="AN19" s="501"/>
      <c r="AO19" s="501"/>
      <c r="AP19" s="501"/>
      <c r="AQ19" s="501"/>
      <c r="AR19" s="501"/>
      <c r="AS19" s="501"/>
      <c r="AT19" s="502"/>
      <c r="AU19" s="503"/>
      <c r="AV19" s="504"/>
      <c r="AW19" s="504"/>
      <c r="AX19" s="504"/>
      <c r="AY19" s="505" t="s">
        <v>162</v>
      </c>
      <c r="AZ19" s="506"/>
      <c r="BA19" s="506"/>
      <c r="BB19" s="506"/>
      <c r="BC19" s="506"/>
      <c r="BD19" s="506"/>
      <c r="BE19" s="506"/>
      <c r="BF19" s="506"/>
      <c r="BG19" s="506"/>
      <c r="BH19" s="506"/>
      <c r="BI19" s="506"/>
      <c r="BJ19" s="506"/>
      <c r="BK19" s="506"/>
      <c r="BL19" s="506"/>
      <c r="BM19" s="507"/>
      <c r="BN19" s="471">
        <v>4316295</v>
      </c>
      <c r="BO19" s="472"/>
      <c r="BP19" s="472"/>
      <c r="BQ19" s="472"/>
      <c r="BR19" s="472"/>
      <c r="BS19" s="472"/>
      <c r="BT19" s="472"/>
      <c r="BU19" s="473"/>
      <c r="BV19" s="471">
        <v>4442952</v>
      </c>
      <c r="BW19" s="472"/>
      <c r="BX19" s="472"/>
      <c r="BY19" s="472"/>
      <c r="BZ19" s="472"/>
      <c r="CA19" s="472"/>
      <c r="CB19" s="472"/>
      <c r="CC19" s="473"/>
      <c r="CD19" s="198"/>
      <c r="CE19" s="581"/>
      <c r="CF19" s="581"/>
      <c r="CG19" s="581"/>
      <c r="CH19" s="581"/>
      <c r="CI19" s="581"/>
      <c r="CJ19" s="581"/>
      <c r="CK19" s="581"/>
      <c r="CL19" s="581"/>
      <c r="CM19" s="581"/>
      <c r="CN19" s="581"/>
      <c r="CO19" s="581"/>
      <c r="CP19" s="581"/>
      <c r="CQ19" s="581"/>
      <c r="CR19" s="581"/>
      <c r="CS19" s="582"/>
      <c r="CT19" s="468"/>
      <c r="CU19" s="469"/>
      <c r="CV19" s="469"/>
      <c r="CW19" s="469"/>
      <c r="CX19" s="469"/>
      <c r="CY19" s="469"/>
      <c r="CZ19" s="469"/>
      <c r="DA19" s="470"/>
      <c r="DB19" s="468"/>
      <c r="DC19" s="469"/>
      <c r="DD19" s="469"/>
      <c r="DE19" s="469"/>
      <c r="DF19" s="469"/>
      <c r="DG19" s="469"/>
      <c r="DH19" s="469"/>
      <c r="DI19" s="470"/>
      <c r="DJ19" s="183"/>
      <c r="DK19" s="183"/>
      <c r="DL19" s="183"/>
      <c r="DM19" s="183"/>
      <c r="DN19" s="183"/>
      <c r="DO19" s="183"/>
    </row>
    <row r="20" spans="1:119" ht="18.75" customHeight="1" thickBot="1" x14ac:dyDescent="0.2">
      <c r="A20" s="184"/>
      <c r="B20" s="585" t="s">
        <v>163</v>
      </c>
      <c r="C20" s="514"/>
      <c r="D20" s="514"/>
      <c r="E20" s="586"/>
      <c r="F20" s="586"/>
      <c r="G20" s="586"/>
      <c r="H20" s="586"/>
      <c r="I20" s="586"/>
      <c r="J20" s="586"/>
      <c r="K20" s="586"/>
      <c r="L20" s="594">
        <v>2152</v>
      </c>
      <c r="M20" s="594"/>
      <c r="N20" s="594"/>
      <c r="O20" s="594"/>
      <c r="P20" s="594"/>
      <c r="Q20" s="594"/>
      <c r="R20" s="595"/>
      <c r="S20" s="595"/>
      <c r="T20" s="595"/>
      <c r="U20" s="595"/>
      <c r="V20" s="596"/>
      <c r="W20" s="489"/>
      <c r="X20" s="490"/>
      <c r="Y20" s="490"/>
      <c r="Z20" s="490"/>
      <c r="AA20" s="490"/>
      <c r="AB20" s="490"/>
      <c r="AC20" s="597"/>
      <c r="AD20" s="597"/>
      <c r="AE20" s="597"/>
      <c r="AF20" s="597"/>
      <c r="AG20" s="597"/>
      <c r="AH20" s="597"/>
      <c r="AI20" s="597"/>
      <c r="AJ20" s="597"/>
      <c r="AK20" s="597"/>
      <c r="AL20" s="598"/>
      <c r="AM20" s="599"/>
      <c r="AN20" s="526"/>
      <c r="AO20" s="526"/>
      <c r="AP20" s="526"/>
      <c r="AQ20" s="526"/>
      <c r="AR20" s="526"/>
      <c r="AS20" s="526"/>
      <c r="AT20" s="527"/>
      <c r="AU20" s="600"/>
      <c r="AV20" s="601"/>
      <c r="AW20" s="601"/>
      <c r="AX20" s="602"/>
      <c r="AY20" s="505"/>
      <c r="AZ20" s="506"/>
      <c r="BA20" s="506"/>
      <c r="BB20" s="506"/>
      <c r="BC20" s="506"/>
      <c r="BD20" s="506"/>
      <c r="BE20" s="506"/>
      <c r="BF20" s="506"/>
      <c r="BG20" s="506"/>
      <c r="BH20" s="506"/>
      <c r="BI20" s="506"/>
      <c r="BJ20" s="506"/>
      <c r="BK20" s="506"/>
      <c r="BL20" s="506"/>
      <c r="BM20" s="507"/>
      <c r="BN20" s="471"/>
      <c r="BO20" s="472"/>
      <c r="BP20" s="472"/>
      <c r="BQ20" s="472"/>
      <c r="BR20" s="472"/>
      <c r="BS20" s="472"/>
      <c r="BT20" s="472"/>
      <c r="BU20" s="473"/>
      <c r="BV20" s="471"/>
      <c r="BW20" s="472"/>
      <c r="BX20" s="472"/>
      <c r="BY20" s="472"/>
      <c r="BZ20" s="472"/>
      <c r="CA20" s="472"/>
      <c r="CB20" s="472"/>
      <c r="CC20" s="473"/>
      <c r="CD20" s="198"/>
      <c r="CE20" s="581"/>
      <c r="CF20" s="581"/>
      <c r="CG20" s="581"/>
      <c r="CH20" s="581"/>
      <c r="CI20" s="581"/>
      <c r="CJ20" s="581"/>
      <c r="CK20" s="581"/>
      <c r="CL20" s="581"/>
      <c r="CM20" s="581"/>
      <c r="CN20" s="581"/>
      <c r="CO20" s="581"/>
      <c r="CP20" s="581"/>
      <c r="CQ20" s="581"/>
      <c r="CR20" s="581"/>
      <c r="CS20" s="582"/>
      <c r="CT20" s="468"/>
      <c r="CU20" s="469"/>
      <c r="CV20" s="469"/>
      <c r="CW20" s="469"/>
      <c r="CX20" s="469"/>
      <c r="CY20" s="469"/>
      <c r="CZ20" s="469"/>
      <c r="DA20" s="470"/>
      <c r="DB20" s="468"/>
      <c r="DC20" s="469"/>
      <c r="DD20" s="469"/>
      <c r="DE20" s="469"/>
      <c r="DF20" s="469"/>
      <c r="DG20" s="469"/>
      <c r="DH20" s="469"/>
      <c r="DI20" s="470"/>
      <c r="DJ20" s="183"/>
      <c r="DK20" s="183"/>
      <c r="DL20" s="183"/>
      <c r="DM20" s="183"/>
      <c r="DN20" s="183"/>
      <c r="DO20" s="183"/>
    </row>
    <row r="21" spans="1:119" ht="18.75" customHeight="1" x14ac:dyDescent="0.15">
      <c r="A21" s="184"/>
      <c r="B21" s="605" t="s">
        <v>164</v>
      </c>
      <c r="C21" s="606"/>
      <c r="D21" s="606"/>
      <c r="E21" s="606"/>
      <c r="F21" s="606"/>
      <c r="G21" s="606"/>
      <c r="H21" s="606"/>
      <c r="I21" s="606"/>
      <c r="J21" s="606"/>
      <c r="K21" s="606"/>
      <c r="L21" s="606"/>
      <c r="M21" s="606"/>
      <c r="N21" s="606"/>
      <c r="O21" s="606"/>
      <c r="P21" s="606"/>
      <c r="Q21" s="606"/>
      <c r="R21" s="606"/>
      <c r="S21" s="606"/>
      <c r="T21" s="606"/>
      <c r="U21" s="606"/>
      <c r="V21" s="606"/>
      <c r="W21" s="606"/>
      <c r="X21" s="606"/>
      <c r="Y21" s="606"/>
      <c r="Z21" s="606"/>
      <c r="AA21" s="606"/>
      <c r="AB21" s="606"/>
      <c r="AC21" s="606"/>
      <c r="AD21" s="606"/>
      <c r="AE21" s="606"/>
      <c r="AF21" s="606"/>
      <c r="AG21" s="606"/>
      <c r="AH21" s="606"/>
      <c r="AI21" s="606"/>
      <c r="AJ21" s="606"/>
      <c r="AK21" s="606"/>
      <c r="AL21" s="606"/>
      <c r="AM21" s="606"/>
      <c r="AN21" s="606"/>
      <c r="AO21" s="606"/>
      <c r="AP21" s="606"/>
      <c r="AQ21" s="606"/>
      <c r="AR21" s="606"/>
      <c r="AS21" s="606"/>
      <c r="AT21" s="606"/>
      <c r="AU21" s="606"/>
      <c r="AV21" s="606"/>
      <c r="AW21" s="606"/>
      <c r="AX21" s="607"/>
      <c r="AY21" s="505"/>
      <c r="AZ21" s="506"/>
      <c r="BA21" s="506"/>
      <c r="BB21" s="506"/>
      <c r="BC21" s="506"/>
      <c r="BD21" s="506"/>
      <c r="BE21" s="506"/>
      <c r="BF21" s="506"/>
      <c r="BG21" s="506"/>
      <c r="BH21" s="506"/>
      <c r="BI21" s="506"/>
      <c r="BJ21" s="506"/>
      <c r="BK21" s="506"/>
      <c r="BL21" s="506"/>
      <c r="BM21" s="507"/>
      <c r="BN21" s="471"/>
      <c r="BO21" s="472"/>
      <c r="BP21" s="472"/>
      <c r="BQ21" s="472"/>
      <c r="BR21" s="472"/>
      <c r="BS21" s="472"/>
      <c r="BT21" s="472"/>
      <c r="BU21" s="473"/>
      <c r="BV21" s="471"/>
      <c r="BW21" s="472"/>
      <c r="BX21" s="472"/>
      <c r="BY21" s="472"/>
      <c r="BZ21" s="472"/>
      <c r="CA21" s="472"/>
      <c r="CB21" s="472"/>
      <c r="CC21" s="473"/>
      <c r="CD21" s="198"/>
      <c r="CE21" s="581"/>
      <c r="CF21" s="581"/>
      <c r="CG21" s="581"/>
      <c r="CH21" s="581"/>
      <c r="CI21" s="581"/>
      <c r="CJ21" s="581"/>
      <c r="CK21" s="581"/>
      <c r="CL21" s="581"/>
      <c r="CM21" s="581"/>
      <c r="CN21" s="581"/>
      <c r="CO21" s="581"/>
      <c r="CP21" s="581"/>
      <c r="CQ21" s="581"/>
      <c r="CR21" s="581"/>
      <c r="CS21" s="582"/>
      <c r="CT21" s="468"/>
      <c r="CU21" s="469"/>
      <c r="CV21" s="469"/>
      <c r="CW21" s="469"/>
      <c r="CX21" s="469"/>
      <c r="CY21" s="469"/>
      <c r="CZ21" s="469"/>
      <c r="DA21" s="470"/>
      <c r="DB21" s="468"/>
      <c r="DC21" s="469"/>
      <c r="DD21" s="469"/>
      <c r="DE21" s="469"/>
      <c r="DF21" s="469"/>
      <c r="DG21" s="469"/>
      <c r="DH21" s="469"/>
      <c r="DI21" s="470"/>
      <c r="DJ21" s="183"/>
      <c r="DK21" s="183"/>
      <c r="DL21" s="183"/>
      <c r="DM21" s="183"/>
      <c r="DN21" s="183"/>
      <c r="DO21" s="183"/>
    </row>
    <row r="22" spans="1:119" ht="18.75" customHeight="1" thickBot="1" x14ac:dyDescent="0.2">
      <c r="A22" s="184"/>
      <c r="B22" s="608" t="s">
        <v>165</v>
      </c>
      <c r="C22" s="609"/>
      <c r="D22" s="610"/>
      <c r="E22" s="483" t="s">
        <v>1</v>
      </c>
      <c r="F22" s="488"/>
      <c r="G22" s="488"/>
      <c r="H22" s="488"/>
      <c r="I22" s="488"/>
      <c r="J22" s="488"/>
      <c r="K22" s="478"/>
      <c r="L22" s="483" t="s">
        <v>166</v>
      </c>
      <c r="M22" s="488"/>
      <c r="N22" s="488"/>
      <c r="O22" s="488"/>
      <c r="P22" s="478"/>
      <c r="Q22" s="617" t="s">
        <v>167</v>
      </c>
      <c r="R22" s="618"/>
      <c r="S22" s="618"/>
      <c r="T22" s="618"/>
      <c r="U22" s="618"/>
      <c r="V22" s="619"/>
      <c r="W22" s="623" t="s">
        <v>168</v>
      </c>
      <c r="X22" s="609"/>
      <c r="Y22" s="610"/>
      <c r="Z22" s="483" t="s">
        <v>1</v>
      </c>
      <c r="AA22" s="488"/>
      <c r="AB22" s="488"/>
      <c r="AC22" s="488"/>
      <c r="AD22" s="488"/>
      <c r="AE22" s="488"/>
      <c r="AF22" s="488"/>
      <c r="AG22" s="478"/>
      <c r="AH22" s="636" t="s">
        <v>169</v>
      </c>
      <c r="AI22" s="488"/>
      <c r="AJ22" s="488"/>
      <c r="AK22" s="488"/>
      <c r="AL22" s="478"/>
      <c r="AM22" s="636" t="s">
        <v>170</v>
      </c>
      <c r="AN22" s="637"/>
      <c r="AO22" s="637"/>
      <c r="AP22" s="637"/>
      <c r="AQ22" s="637"/>
      <c r="AR22" s="638"/>
      <c r="AS22" s="617" t="s">
        <v>167</v>
      </c>
      <c r="AT22" s="618"/>
      <c r="AU22" s="618"/>
      <c r="AV22" s="618"/>
      <c r="AW22" s="618"/>
      <c r="AX22" s="642"/>
      <c r="AY22" s="644"/>
      <c r="AZ22" s="645"/>
      <c r="BA22" s="645"/>
      <c r="BB22" s="645"/>
      <c r="BC22" s="645"/>
      <c r="BD22" s="645"/>
      <c r="BE22" s="645"/>
      <c r="BF22" s="645"/>
      <c r="BG22" s="645"/>
      <c r="BH22" s="645"/>
      <c r="BI22" s="645"/>
      <c r="BJ22" s="645"/>
      <c r="BK22" s="645"/>
      <c r="BL22" s="645"/>
      <c r="BM22" s="646"/>
      <c r="BN22" s="647"/>
      <c r="BO22" s="648"/>
      <c r="BP22" s="648"/>
      <c r="BQ22" s="648"/>
      <c r="BR22" s="648"/>
      <c r="BS22" s="648"/>
      <c r="BT22" s="648"/>
      <c r="BU22" s="649"/>
      <c r="BV22" s="647"/>
      <c r="BW22" s="648"/>
      <c r="BX22" s="648"/>
      <c r="BY22" s="648"/>
      <c r="BZ22" s="648"/>
      <c r="CA22" s="648"/>
      <c r="CB22" s="648"/>
      <c r="CC22" s="649"/>
      <c r="CD22" s="198"/>
      <c r="CE22" s="581"/>
      <c r="CF22" s="581"/>
      <c r="CG22" s="581"/>
      <c r="CH22" s="581"/>
      <c r="CI22" s="581"/>
      <c r="CJ22" s="581"/>
      <c r="CK22" s="581"/>
      <c r="CL22" s="581"/>
      <c r="CM22" s="581"/>
      <c r="CN22" s="581"/>
      <c r="CO22" s="581"/>
      <c r="CP22" s="581"/>
      <c r="CQ22" s="581"/>
      <c r="CR22" s="581"/>
      <c r="CS22" s="582"/>
      <c r="CT22" s="468"/>
      <c r="CU22" s="469"/>
      <c r="CV22" s="469"/>
      <c r="CW22" s="469"/>
      <c r="CX22" s="469"/>
      <c r="CY22" s="469"/>
      <c r="CZ22" s="469"/>
      <c r="DA22" s="470"/>
      <c r="DB22" s="468"/>
      <c r="DC22" s="469"/>
      <c r="DD22" s="469"/>
      <c r="DE22" s="469"/>
      <c r="DF22" s="469"/>
      <c r="DG22" s="469"/>
      <c r="DH22" s="469"/>
      <c r="DI22" s="470"/>
      <c r="DJ22" s="183"/>
      <c r="DK22" s="183"/>
      <c r="DL22" s="183"/>
      <c r="DM22" s="183"/>
      <c r="DN22" s="183"/>
      <c r="DO22" s="183"/>
    </row>
    <row r="23" spans="1:119" ht="18.75" customHeight="1" x14ac:dyDescent="0.15">
      <c r="A23" s="184"/>
      <c r="B23" s="611"/>
      <c r="C23" s="612"/>
      <c r="D23" s="613"/>
      <c r="E23" s="457"/>
      <c r="F23" s="462"/>
      <c r="G23" s="462"/>
      <c r="H23" s="462"/>
      <c r="I23" s="462"/>
      <c r="J23" s="462"/>
      <c r="K23" s="451"/>
      <c r="L23" s="457"/>
      <c r="M23" s="462"/>
      <c r="N23" s="462"/>
      <c r="O23" s="462"/>
      <c r="P23" s="451"/>
      <c r="Q23" s="620"/>
      <c r="R23" s="621"/>
      <c r="S23" s="621"/>
      <c r="T23" s="621"/>
      <c r="U23" s="621"/>
      <c r="V23" s="622"/>
      <c r="W23" s="624"/>
      <c r="X23" s="612"/>
      <c r="Y23" s="613"/>
      <c r="Z23" s="457"/>
      <c r="AA23" s="462"/>
      <c r="AB23" s="462"/>
      <c r="AC23" s="462"/>
      <c r="AD23" s="462"/>
      <c r="AE23" s="462"/>
      <c r="AF23" s="462"/>
      <c r="AG23" s="451"/>
      <c r="AH23" s="457"/>
      <c r="AI23" s="462"/>
      <c r="AJ23" s="462"/>
      <c r="AK23" s="462"/>
      <c r="AL23" s="451"/>
      <c r="AM23" s="639"/>
      <c r="AN23" s="640"/>
      <c r="AO23" s="640"/>
      <c r="AP23" s="640"/>
      <c r="AQ23" s="640"/>
      <c r="AR23" s="641"/>
      <c r="AS23" s="620"/>
      <c r="AT23" s="621"/>
      <c r="AU23" s="621"/>
      <c r="AV23" s="621"/>
      <c r="AW23" s="621"/>
      <c r="AX23" s="643"/>
      <c r="AY23" s="431" t="s">
        <v>171</v>
      </c>
      <c r="AZ23" s="432"/>
      <c r="BA23" s="432"/>
      <c r="BB23" s="432"/>
      <c r="BC23" s="432"/>
      <c r="BD23" s="432"/>
      <c r="BE23" s="432"/>
      <c r="BF23" s="432"/>
      <c r="BG23" s="432"/>
      <c r="BH23" s="432"/>
      <c r="BI23" s="432"/>
      <c r="BJ23" s="432"/>
      <c r="BK23" s="432"/>
      <c r="BL23" s="432"/>
      <c r="BM23" s="433"/>
      <c r="BN23" s="471">
        <v>2935309</v>
      </c>
      <c r="BO23" s="472"/>
      <c r="BP23" s="472"/>
      <c r="BQ23" s="472"/>
      <c r="BR23" s="472"/>
      <c r="BS23" s="472"/>
      <c r="BT23" s="472"/>
      <c r="BU23" s="473"/>
      <c r="BV23" s="471">
        <v>2773032</v>
      </c>
      <c r="BW23" s="472"/>
      <c r="BX23" s="472"/>
      <c r="BY23" s="472"/>
      <c r="BZ23" s="472"/>
      <c r="CA23" s="472"/>
      <c r="CB23" s="472"/>
      <c r="CC23" s="473"/>
      <c r="CD23" s="198"/>
      <c r="CE23" s="581"/>
      <c r="CF23" s="581"/>
      <c r="CG23" s="581"/>
      <c r="CH23" s="581"/>
      <c r="CI23" s="581"/>
      <c r="CJ23" s="581"/>
      <c r="CK23" s="581"/>
      <c r="CL23" s="581"/>
      <c r="CM23" s="581"/>
      <c r="CN23" s="581"/>
      <c r="CO23" s="581"/>
      <c r="CP23" s="581"/>
      <c r="CQ23" s="581"/>
      <c r="CR23" s="581"/>
      <c r="CS23" s="582"/>
      <c r="CT23" s="468"/>
      <c r="CU23" s="469"/>
      <c r="CV23" s="469"/>
      <c r="CW23" s="469"/>
      <c r="CX23" s="469"/>
      <c r="CY23" s="469"/>
      <c r="CZ23" s="469"/>
      <c r="DA23" s="470"/>
      <c r="DB23" s="468"/>
      <c r="DC23" s="469"/>
      <c r="DD23" s="469"/>
      <c r="DE23" s="469"/>
      <c r="DF23" s="469"/>
      <c r="DG23" s="469"/>
      <c r="DH23" s="469"/>
      <c r="DI23" s="470"/>
      <c r="DJ23" s="183"/>
      <c r="DK23" s="183"/>
      <c r="DL23" s="183"/>
      <c r="DM23" s="183"/>
      <c r="DN23" s="183"/>
      <c r="DO23" s="183"/>
    </row>
    <row r="24" spans="1:119" ht="18.75" customHeight="1" thickBot="1" x14ac:dyDescent="0.2">
      <c r="A24" s="184"/>
      <c r="B24" s="611"/>
      <c r="C24" s="612"/>
      <c r="D24" s="613"/>
      <c r="E24" s="521" t="s">
        <v>172</v>
      </c>
      <c r="F24" s="501"/>
      <c r="G24" s="501"/>
      <c r="H24" s="501"/>
      <c r="I24" s="501"/>
      <c r="J24" s="501"/>
      <c r="K24" s="502"/>
      <c r="L24" s="522">
        <v>1</v>
      </c>
      <c r="M24" s="523"/>
      <c r="N24" s="523"/>
      <c r="O24" s="523"/>
      <c r="P24" s="565"/>
      <c r="Q24" s="522">
        <v>6390</v>
      </c>
      <c r="R24" s="523"/>
      <c r="S24" s="523"/>
      <c r="T24" s="523"/>
      <c r="U24" s="523"/>
      <c r="V24" s="565"/>
      <c r="W24" s="624"/>
      <c r="X24" s="612"/>
      <c r="Y24" s="613"/>
      <c r="Z24" s="521" t="s">
        <v>173</v>
      </c>
      <c r="AA24" s="501"/>
      <c r="AB24" s="501"/>
      <c r="AC24" s="501"/>
      <c r="AD24" s="501"/>
      <c r="AE24" s="501"/>
      <c r="AF24" s="501"/>
      <c r="AG24" s="502"/>
      <c r="AH24" s="522">
        <v>92</v>
      </c>
      <c r="AI24" s="523"/>
      <c r="AJ24" s="523"/>
      <c r="AK24" s="523"/>
      <c r="AL24" s="565"/>
      <c r="AM24" s="522">
        <v>262200</v>
      </c>
      <c r="AN24" s="523"/>
      <c r="AO24" s="523"/>
      <c r="AP24" s="523"/>
      <c r="AQ24" s="523"/>
      <c r="AR24" s="565"/>
      <c r="AS24" s="522">
        <v>2850</v>
      </c>
      <c r="AT24" s="523"/>
      <c r="AU24" s="523"/>
      <c r="AV24" s="523"/>
      <c r="AW24" s="523"/>
      <c r="AX24" s="524"/>
      <c r="AY24" s="644" t="s">
        <v>174</v>
      </c>
      <c r="AZ24" s="645"/>
      <c r="BA24" s="645"/>
      <c r="BB24" s="645"/>
      <c r="BC24" s="645"/>
      <c r="BD24" s="645"/>
      <c r="BE24" s="645"/>
      <c r="BF24" s="645"/>
      <c r="BG24" s="645"/>
      <c r="BH24" s="645"/>
      <c r="BI24" s="645"/>
      <c r="BJ24" s="645"/>
      <c r="BK24" s="645"/>
      <c r="BL24" s="645"/>
      <c r="BM24" s="646"/>
      <c r="BN24" s="471">
        <v>1224594</v>
      </c>
      <c r="BO24" s="472"/>
      <c r="BP24" s="472"/>
      <c r="BQ24" s="472"/>
      <c r="BR24" s="472"/>
      <c r="BS24" s="472"/>
      <c r="BT24" s="472"/>
      <c r="BU24" s="473"/>
      <c r="BV24" s="471">
        <v>1147076</v>
      </c>
      <c r="BW24" s="472"/>
      <c r="BX24" s="472"/>
      <c r="BY24" s="472"/>
      <c r="BZ24" s="472"/>
      <c r="CA24" s="472"/>
      <c r="CB24" s="472"/>
      <c r="CC24" s="473"/>
      <c r="CD24" s="198"/>
      <c r="CE24" s="581"/>
      <c r="CF24" s="581"/>
      <c r="CG24" s="581"/>
      <c r="CH24" s="581"/>
      <c r="CI24" s="581"/>
      <c r="CJ24" s="581"/>
      <c r="CK24" s="581"/>
      <c r="CL24" s="581"/>
      <c r="CM24" s="581"/>
      <c r="CN24" s="581"/>
      <c r="CO24" s="581"/>
      <c r="CP24" s="581"/>
      <c r="CQ24" s="581"/>
      <c r="CR24" s="581"/>
      <c r="CS24" s="582"/>
      <c r="CT24" s="468"/>
      <c r="CU24" s="469"/>
      <c r="CV24" s="469"/>
      <c r="CW24" s="469"/>
      <c r="CX24" s="469"/>
      <c r="CY24" s="469"/>
      <c r="CZ24" s="469"/>
      <c r="DA24" s="470"/>
      <c r="DB24" s="468"/>
      <c r="DC24" s="469"/>
      <c r="DD24" s="469"/>
      <c r="DE24" s="469"/>
      <c r="DF24" s="469"/>
      <c r="DG24" s="469"/>
      <c r="DH24" s="469"/>
      <c r="DI24" s="470"/>
      <c r="DJ24" s="183"/>
      <c r="DK24" s="183"/>
      <c r="DL24" s="183"/>
      <c r="DM24" s="183"/>
      <c r="DN24" s="183"/>
      <c r="DO24" s="183"/>
    </row>
    <row r="25" spans="1:119" s="183" customFormat="1" ht="18.75" customHeight="1" x14ac:dyDescent="0.15">
      <c r="A25" s="184"/>
      <c r="B25" s="611"/>
      <c r="C25" s="612"/>
      <c r="D25" s="613"/>
      <c r="E25" s="521" t="s">
        <v>175</v>
      </c>
      <c r="F25" s="501"/>
      <c r="G25" s="501"/>
      <c r="H25" s="501"/>
      <c r="I25" s="501"/>
      <c r="J25" s="501"/>
      <c r="K25" s="502"/>
      <c r="L25" s="522">
        <v>1</v>
      </c>
      <c r="M25" s="523"/>
      <c r="N25" s="523"/>
      <c r="O25" s="523"/>
      <c r="P25" s="565"/>
      <c r="Q25" s="522">
        <v>5750</v>
      </c>
      <c r="R25" s="523"/>
      <c r="S25" s="523"/>
      <c r="T25" s="523"/>
      <c r="U25" s="523"/>
      <c r="V25" s="565"/>
      <c r="W25" s="624"/>
      <c r="X25" s="612"/>
      <c r="Y25" s="613"/>
      <c r="Z25" s="521" t="s">
        <v>176</v>
      </c>
      <c r="AA25" s="501"/>
      <c r="AB25" s="501"/>
      <c r="AC25" s="501"/>
      <c r="AD25" s="501"/>
      <c r="AE25" s="501"/>
      <c r="AF25" s="501"/>
      <c r="AG25" s="502"/>
      <c r="AH25" s="522" t="s">
        <v>140</v>
      </c>
      <c r="AI25" s="523"/>
      <c r="AJ25" s="523"/>
      <c r="AK25" s="523"/>
      <c r="AL25" s="565"/>
      <c r="AM25" s="522" t="s">
        <v>140</v>
      </c>
      <c r="AN25" s="523"/>
      <c r="AO25" s="523"/>
      <c r="AP25" s="523"/>
      <c r="AQ25" s="523"/>
      <c r="AR25" s="565"/>
      <c r="AS25" s="522" t="s">
        <v>140</v>
      </c>
      <c r="AT25" s="523"/>
      <c r="AU25" s="523"/>
      <c r="AV25" s="523"/>
      <c r="AW25" s="523"/>
      <c r="AX25" s="524"/>
      <c r="AY25" s="431" t="s">
        <v>177</v>
      </c>
      <c r="AZ25" s="432"/>
      <c r="BA25" s="432"/>
      <c r="BB25" s="432"/>
      <c r="BC25" s="432"/>
      <c r="BD25" s="432"/>
      <c r="BE25" s="432"/>
      <c r="BF25" s="432"/>
      <c r="BG25" s="432"/>
      <c r="BH25" s="432"/>
      <c r="BI25" s="432"/>
      <c r="BJ25" s="432"/>
      <c r="BK25" s="432"/>
      <c r="BL25" s="432"/>
      <c r="BM25" s="433"/>
      <c r="BN25" s="434" t="s">
        <v>140</v>
      </c>
      <c r="BO25" s="435"/>
      <c r="BP25" s="435"/>
      <c r="BQ25" s="435"/>
      <c r="BR25" s="435"/>
      <c r="BS25" s="435"/>
      <c r="BT25" s="435"/>
      <c r="BU25" s="436"/>
      <c r="BV25" s="434" t="s">
        <v>140</v>
      </c>
      <c r="BW25" s="435"/>
      <c r="BX25" s="435"/>
      <c r="BY25" s="435"/>
      <c r="BZ25" s="435"/>
      <c r="CA25" s="435"/>
      <c r="CB25" s="435"/>
      <c r="CC25" s="436"/>
      <c r="CD25" s="198"/>
      <c r="CE25" s="581"/>
      <c r="CF25" s="581"/>
      <c r="CG25" s="581"/>
      <c r="CH25" s="581"/>
      <c r="CI25" s="581"/>
      <c r="CJ25" s="581"/>
      <c r="CK25" s="581"/>
      <c r="CL25" s="581"/>
      <c r="CM25" s="581"/>
      <c r="CN25" s="581"/>
      <c r="CO25" s="581"/>
      <c r="CP25" s="581"/>
      <c r="CQ25" s="581"/>
      <c r="CR25" s="581"/>
      <c r="CS25" s="582"/>
      <c r="CT25" s="468"/>
      <c r="CU25" s="469"/>
      <c r="CV25" s="469"/>
      <c r="CW25" s="469"/>
      <c r="CX25" s="469"/>
      <c r="CY25" s="469"/>
      <c r="CZ25" s="469"/>
      <c r="DA25" s="470"/>
      <c r="DB25" s="468"/>
      <c r="DC25" s="469"/>
      <c r="DD25" s="469"/>
      <c r="DE25" s="469"/>
      <c r="DF25" s="469"/>
      <c r="DG25" s="469"/>
      <c r="DH25" s="469"/>
      <c r="DI25" s="470"/>
    </row>
    <row r="26" spans="1:119" s="183" customFormat="1" ht="18.75" customHeight="1" x14ac:dyDescent="0.15">
      <c r="A26" s="184"/>
      <c r="B26" s="611"/>
      <c r="C26" s="612"/>
      <c r="D26" s="613"/>
      <c r="E26" s="521" t="s">
        <v>178</v>
      </c>
      <c r="F26" s="501"/>
      <c r="G26" s="501"/>
      <c r="H26" s="501"/>
      <c r="I26" s="501"/>
      <c r="J26" s="501"/>
      <c r="K26" s="502"/>
      <c r="L26" s="522">
        <v>1</v>
      </c>
      <c r="M26" s="523"/>
      <c r="N26" s="523"/>
      <c r="O26" s="523"/>
      <c r="P26" s="565"/>
      <c r="Q26" s="522">
        <v>4990</v>
      </c>
      <c r="R26" s="523"/>
      <c r="S26" s="523"/>
      <c r="T26" s="523"/>
      <c r="U26" s="523"/>
      <c r="V26" s="565"/>
      <c r="W26" s="624"/>
      <c r="X26" s="612"/>
      <c r="Y26" s="613"/>
      <c r="Z26" s="521" t="s">
        <v>179</v>
      </c>
      <c r="AA26" s="634"/>
      <c r="AB26" s="634"/>
      <c r="AC26" s="634"/>
      <c r="AD26" s="634"/>
      <c r="AE26" s="634"/>
      <c r="AF26" s="634"/>
      <c r="AG26" s="635"/>
      <c r="AH26" s="522" t="s">
        <v>140</v>
      </c>
      <c r="AI26" s="523"/>
      <c r="AJ26" s="523"/>
      <c r="AK26" s="523"/>
      <c r="AL26" s="565"/>
      <c r="AM26" s="522" t="s">
        <v>140</v>
      </c>
      <c r="AN26" s="523"/>
      <c r="AO26" s="523"/>
      <c r="AP26" s="523"/>
      <c r="AQ26" s="523"/>
      <c r="AR26" s="565"/>
      <c r="AS26" s="522" t="s">
        <v>140</v>
      </c>
      <c r="AT26" s="523"/>
      <c r="AU26" s="523"/>
      <c r="AV26" s="523"/>
      <c r="AW26" s="523"/>
      <c r="AX26" s="524"/>
      <c r="AY26" s="474" t="s">
        <v>180</v>
      </c>
      <c r="AZ26" s="475"/>
      <c r="BA26" s="475"/>
      <c r="BB26" s="475"/>
      <c r="BC26" s="475"/>
      <c r="BD26" s="475"/>
      <c r="BE26" s="475"/>
      <c r="BF26" s="475"/>
      <c r="BG26" s="475"/>
      <c r="BH26" s="475"/>
      <c r="BI26" s="475"/>
      <c r="BJ26" s="475"/>
      <c r="BK26" s="475"/>
      <c r="BL26" s="475"/>
      <c r="BM26" s="476"/>
      <c r="BN26" s="471" t="s">
        <v>140</v>
      </c>
      <c r="BO26" s="472"/>
      <c r="BP26" s="472"/>
      <c r="BQ26" s="472"/>
      <c r="BR26" s="472"/>
      <c r="BS26" s="472"/>
      <c r="BT26" s="472"/>
      <c r="BU26" s="473"/>
      <c r="BV26" s="471" t="s">
        <v>140</v>
      </c>
      <c r="BW26" s="472"/>
      <c r="BX26" s="472"/>
      <c r="BY26" s="472"/>
      <c r="BZ26" s="472"/>
      <c r="CA26" s="472"/>
      <c r="CB26" s="472"/>
      <c r="CC26" s="473"/>
      <c r="CD26" s="198"/>
      <c r="CE26" s="581"/>
      <c r="CF26" s="581"/>
      <c r="CG26" s="581"/>
      <c r="CH26" s="581"/>
      <c r="CI26" s="581"/>
      <c r="CJ26" s="581"/>
      <c r="CK26" s="581"/>
      <c r="CL26" s="581"/>
      <c r="CM26" s="581"/>
      <c r="CN26" s="581"/>
      <c r="CO26" s="581"/>
      <c r="CP26" s="581"/>
      <c r="CQ26" s="581"/>
      <c r="CR26" s="581"/>
      <c r="CS26" s="582"/>
      <c r="CT26" s="468"/>
      <c r="CU26" s="469"/>
      <c r="CV26" s="469"/>
      <c r="CW26" s="469"/>
      <c r="CX26" s="469"/>
      <c r="CY26" s="469"/>
      <c r="CZ26" s="469"/>
      <c r="DA26" s="470"/>
      <c r="DB26" s="468"/>
      <c r="DC26" s="469"/>
      <c r="DD26" s="469"/>
      <c r="DE26" s="469"/>
      <c r="DF26" s="469"/>
      <c r="DG26" s="469"/>
      <c r="DH26" s="469"/>
      <c r="DI26" s="470"/>
    </row>
    <row r="27" spans="1:119" ht="18.75" customHeight="1" thickBot="1" x14ac:dyDescent="0.2">
      <c r="A27" s="184"/>
      <c r="B27" s="611"/>
      <c r="C27" s="612"/>
      <c r="D27" s="613"/>
      <c r="E27" s="521" t="s">
        <v>181</v>
      </c>
      <c r="F27" s="501"/>
      <c r="G27" s="501"/>
      <c r="H27" s="501"/>
      <c r="I27" s="501"/>
      <c r="J27" s="501"/>
      <c r="K27" s="502"/>
      <c r="L27" s="522">
        <v>1</v>
      </c>
      <c r="M27" s="523"/>
      <c r="N27" s="523"/>
      <c r="O27" s="523"/>
      <c r="P27" s="565"/>
      <c r="Q27" s="522">
        <v>2730</v>
      </c>
      <c r="R27" s="523"/>
      <c r="S27" s="523"/>
      <c r="T27" s="523"/>
      <c r="U27" s="523"/>
      <c r="V27" s="565"/>
      <c r="W27" s="624"/>
      <c r="X27" s="612"/>
      <c r="Y27" s="613"/>
      <c r="Z27" s="521" t="s">
        <v>182</v>
      </c>
      <c r="AA27" s="501"/>
      <c r="AB27" s="501"/>
      <c r="AC27" s="501"/>
      <c r="AD27" s="501"/>
      <c r="AE27" s="501"/>
      <c r="AF27" s="501"/>
      <c r="AG27" s="502"/>
      <c r="AH27" s="522" t="s">
        <v>140</v>
      </c>
      <c r="AI27" s="523"/>
      <c r="AJ27" s="523"/>
      <c r="AK27" s="523"/>
      <c r="AL27" s="565"/>
      <c r="AM27" s="522" t="s">
        <v>140</v>
      </c>
      <c r="AN27" s="523"/>
      <c r="AO27" s="523"/>
      <c r="AP27" s="523"/>
      <c r="AQ27" s="523"/>
      <c r="AR27" s="565"/>
      <c r="AS27" s="522" t="s">
        <v>140</v>
      </c>
      <c r="AT27" s="523"/>
      <c r="AU27" s="523"/>
      <c r="AV27" s="523"/>
      <c r="AW27" s="523"/>
      <c r="AX27" s="524"/>
      <c r="AY27" s="566" t="s">
        <v>183</v>
      </c>
      <c r="AZ27" s="567"/>
      <c r="BA27" s="567"/>
      <c r="BB27" s="567"/>
      <c r="BC27" s="567"/>
      <c r="BD27" s="567"/>
      <c r="BE27" s="567"/>
      <c r="BF27" s="567"/>
      <c r="BG27" s="567"/>
      <c r="BH27" s="567"/>
      <c r="BI27" s="567"/>
      <c r="BJ27" s="567"/>
      <c r="BK27" s="567"/>
      <c r="BL27" s="567"/>
      <c r="BM27" s="568"/>
      <c r="BN27" s="647">
        <v>477297</v>
      </c>
      <c r="BO27" s="648"/>
      <c r="BP27" s="648"/>
      <c r="BQ27" s="648"/>
      <c r="BR27" s="648"/>
      <c r="BS27" s="648"/>
      <c r="BT27" s="648"/>
      <c r="BU27" s="649"/>
      <c r="BV27" s="647">
        <v>465913</v>
      </c>
      <c r="BW27" s="648"/>
      <c r="BX27" s="648"/>
      <c r="BY27" s="648"/>
      <c r="BZ27" s="648"/>
      <c r="CA27" s="648"/>
      <c r="CB27" s="648"/>
      <c r="CC27" s="649"/>
      <c r="CD27" s="200"/>
      <c r="CE27" s="581"/>
      <c r="CF27" s="581"/>
      <c r="CG27" s="581"/>
      <c r="CH27" s="581"/>
      <c r="CI27" s="581"/>
      <c r="CJ27" s="581"/>
      <c r="CK27" s="581"/>
      <c r="CL27" s="581"/>
      <c r="CM27" s="581"/>
      <c r="CN27" s="581"/>
      <c r="CO27" s="581"/>
      <c r="CP27" s="581"/>
      <c r="CQ27" s="581"/>
      <c r="CR27" s="581"/>
      <c r="CS27" s="582"/>
      <c r="CT27" s="468"/>
      <c r="CU27" s="469"/>
      <c r="CV27" s="469"/>
      <c r="CW27" s="469"/>
      <c r="CX27" s="469"/>
      <c r="CY27" s="469"/>
      <c r="CZ27" s="469"/>
      <c r="DA27" s="470"/>
      <c r="DB27" s="468"/>
      <c r="DC27" s="469"/>
      <c r="DD27" s="469"/>
      <c r="DE27" s="469"/>
      <c r="DF27" s="469"/>
      <c r="DG27" s="469"/>
      <c r="DH27" s="469"/>
      <c r="DI27" s="470"/>
      <c r="DJ27" s="183"/>
      <c r="DK27" s="183"/>
      <c r="DL27" s="183"/>
      <c r="DM27" s="183"/>
      <c r="DN27" s="183"/>
      <c r="DO27" s="183"/>
    </row>
    <row r="28" spans="1:119" ht="18.75" customHeight="1" x14ac:dyDescent="0.15">
      <c r="A28" s="184"/>
      <c r="B28" s="611"/>
      <c r="C28" s="612"/>
      <c r="D28" s="613"/>
      <c r="E28" s="521" t="s">
        <v>184</v>
      </c>
      <c r="F28" s="501"/>
      <c r="G28" s="501"/>
      <c r="H28" s="501"/>
      <c r="I28" s="501"/>
      <c r="J28" s="501"/>
      <c r="K28" s="502"/>
      <c r="L28" s="522">
        <v>1</v>
      </c>
      <c r="M28" s="523"/>
      <c r="N28" s="523"/>
      <c r="O28" s="523"/>
      <c r="P28" s="565"/>
      <c r="Q28" s="522">
        <v>2028</v>
      </c>
      <c r="R28" s="523"/>
      <c r="S28" s="523"/>
      <c r="T28" s="523"/>
      <c r="U28" s="523"/>
      <c r="V28" s="565"/>
      <c r="W28" s="624"/>
      <c r="X28" s="612"/>
      <c r="Y28" s="613"/>
      <c r="Z28" s="521" t="s">
        <v>185</v>
      </c>
      <c r="AA28" s="501"/>
      <c r="AB28" s="501"/>
      <c r="AC28" s="501"/>
      <c r="AD28" s="501"/>
      <c r="AE28" s="501"/>
      <c r="AF28" s="501"/>
      <c r="AG28" s="502"/>
      <c r="AH28" s="522" t="s">
        <v>140</v>
      </c>
      <c r="AI28" s="523"/>
      <c r="AJ28" s="523"/>
      <c r="AK28" s="523"/>
      <c r="AL28" s="565"/>
      <c r="AM28" s="522" t="s">
        <v>140</v>
      </c>
      <c r="AN28" s="523"/>
      <c r="AO28" s="523"/>
      <c r="AP28" s="523"/>
      <c r="AQ28" s="523"/>
      <c r="AR28" s="565"/>
      <c r="AS28" s="522" t="s">
        <v>140</v>
      </c>
      <c r="AT28" s="523"/>
      <c r="AU28" s="523"/>
      <c r="AV28" s="523"/>
      <c r="AW28" s="523"/>
      <c r="AX28" s="524"/>
      <c r="AY28" s="650" t="s">
        <v>186</v>
      </c>
      <c r="AZ28" s="651"/>
      <c r="BA28" s="651"/>
      <c r="BB28" s="652"/>
      <c r="BC28" s="431" t="s">
        <v>48</v>
      </c>
      <c r="BD28" s="432"/>
      <c r="BE28" s="432"/>
      <c r="BF28" s="432"/>
      <c r="BG28" s="432"/>
      <c r="BH28" s="432"/>
      <c r="BI28" s="432"/>
      <c r="BJ28" s="432"/>
      <c r="BK28" s="432"/>
      <c r="BL28" s="432"/>
      <c r="BM28" s="433"/>
      <c r="BN28" s="434">
        <v>2855106</v>
      </c>
      <c r="BO28" s="435"/>
      <c r="BP28" s="435"/>
      <c r="BQ28" s="435"/>
      <c r="BR28" s="435"/>
      <c r="BS28" s="435"/>
      <c r="BT28" s="435"/>
      <c r="BU28" s="436"/>
      <c r="BV28" s="434">
        <v>2819409</v>
      </c>
      <c r="BW28" s="435"/>
      <c r="BX28" s="435"/>
      <c r="BY28" s="435"/>
      <c r="BZ28" s="435"/>
      <c r="CA28" s="435"/>
      <c r="CB28" s="435"/>
      <c r="CC28" s="436"/>
      <c r="CD28" s="198"/>
      <c r="CE28" s="581"/>
      <c r="CF28" s="581"/>
      <c r="CG28" s="581"/>
      <c r="CH28" s="581"/>
      <c r="CI28" s="581"/>
      <c r="CJ28" s="581"/>
      <c r="CK28" s="581"/>
      <c r="CL28" s="581"/>
      <c r="CM28" s="581"/>
      <c r="CN28" s="581"/>
      <c r="CO28" s="581"/>
      <c r="CP28" s="581"/>
      <c r="CQ28" s="581"/>
      <c r="CR28" s="581"/>
      <c r="CS28" s="582"/>
      <c r="CT28" s="468"/>
      <c r="CU28" s="469"/>
      <c r="CV28" s="469"/>
      <c r="CW28" s="469"/>
      <c r="CX28" s="469"/>
      <c r="CY28" s="469"/>
      <c r="CZ28" s="469"/>
      <c r="DA28" s="470"/>
      <c r="DB28" s="468"/>
      <c r="DC28" s="469"/>
      <c r="DD28" s="469"/>
      <c r="DE28" s="469"/>
      <c r="DF28" s="469"/>
      <c r="DG28" s="469"/>
      <c r="DH28" s="469"/>
      <c r="DI28" s="470"/>
      <c r="DJ28" s="183"/>
      <c r="DK28" s="183"/>
      <c r="DL28" s="183"/>
      <c r="DM28" s="183"/>
      <c r="DN28" s="183"/>
      <c r="DO28" s="183"/>
    </row>
    <row r="29" spans="1:119" ht="18.75" customHeight="1" x14ac:dyDescent="0.15">
      <c r="A29" s="184"/>
      <c r="B29" s="611"/>
      <c r="C29" s="612"/>
      <c r="D29" s="613"/>
      <c r="E29" s="521" t="s">
        <v>187</v>
      </c>
      <c r="F29" s="501"/>
      <c r="G29" s="501"/>
      <c r="H29" s="501"/>
      <c r="I29" s="501"/>
      <c r="J29" s="501"/>
      <c r="K29" s="502"/>
      <c r="L29" s="522">
        <v>10</v>
      </c>
      <c r="M29" s="523"/>
      <c r="N29" s="523"/>
      <c r="O29" s="523"/>
      <c r="P29" s="565"/>
      <c r="Q29" s="522">
        <v>1716</v>
      </c>
      <c r="R29" s="523"/>
      <c r="S29" s="523"/>
      <c r="T29" s="523"/>
      <c r="U29" s="523"/>
      <c r="V29" s="565"/>
      <c r="W29" s="625"/>
      <c r="X29" s="626"/>
      <c r="Y29" s="627"/>
      <c r="Z29" s="521" t="s">
        <v>188</v>
      </c>
      <c r="AA29" s="501"/>
      <c r="AB29" s="501"/>
      <c r="AC29" s="501"/>
      <c r="AD29" s="501"/>
      <c r="AE29" s="501"/>
      <c r="AF29" s="501"/>
      <c r="AG29" s="502"/>
      <c r="AH29" s="522">
        <v>92</v>
      </c>
      <c r="AI29" s="523"/>
      <c r="AJ29" s="523"/>
      <c r="AK29" s="523"/>
      <c r="AL29" s="565"/>
      <c r="AM29" s="522">
        <v>262200</v>
      </c>
      <c r="AN29" s="523"/>
      <c r="AO29" s="523"/>
      <c r="AP29" s="523"/>
      <c r="AQ29" s="523"/>
      <c r="AR29" s="565"/>
      <c r="AS29" s="522">
        <v>2850</v>
      </c>
      <c r="AT29" s="523"/>
      <c r="AU29" s="523"/>
      <c r="AV29" s="523"/>
      <c r="AW29" s="523"/>
      <c r="AX29" s="524"/>
      <c r="AY29" s="653"/>
      <c r="AZ29" s="654"/>
      <c r="BA29" s="654"/>
      <c r="BB29" s="655"/>
      <c r="BC29" s="505" t="s">
        <v>189</v>
      </c>
      <c r="BD29" s="506"/>
      <c r="BE29" s="506"/>
      <c r="BF29" s="506"/>
      <c r="BG29" s="506"/>
      <c r="BH29" s="506"/>
      <c r="BI29" s="506"/>
      <c r="BJ29" s="506"/>
      <c r="BK29" s="506"/>
      <c r="BL29" s="506"/>
      <c r="BM29" s="507"/>
      <c r="BN29" s="471">
        <v>497122</v>
      </c>
      <c r="BO29" s="472"/>
      <c r="BP29" s="472"/>
      <c r="BQ29" s="472"/>
      <c r="BR29" s="472"/>
      <c r="BS29" s="472"/>
      <c r="BT29" s="472"/>
      <c r="BU29" s="473"/>
      <c r="BV29" s="471">
        <v>495610</v>
      </c>
      <c r="BW29" s="472"/>
      <c r="BX29" s="472"/>
      <c r="BY29" s="472"/>
      <c r="BZ29" s="472"/>
      <c r="CA29" s="472"/>
      <c r="CB29" s="472"/>
      <c r="CC29" s="473"/>
      <c r="CD29" s="200"/>
      <c r="CE29" s="581"/>
      <c r="CF29" s="581"/>
      <c r="CG29" s="581"/>
      <c r="CH29" s="581"/>
      <c r="CI29" s="581"/>
      <c r="CJ29" s="581"/>
      <c r="CK29" s="581"/>
      <c r="CL29" s="581"/>
      <c r="CM29" s="581"/>
      <c r="CN29" s="581"/>
      <c r="CO29" s="581"/>
      <c r="CP29" s="581"/>
      <c r="CQ29" s="581"/>
      <c r="CR29" s="581"/>
      <c r="CS29" s="582"/>
      <c r="CT29" s="468"/>
      <c r="CU29" s="469"/>
      <c r="CV29" s="469"/>
      <c r="CW29" s="469"/>
      <c r="CX29" s="469"/>
      <c r="CY29" s="469"/>
      <c r="CZ29" s="469"/>
      <c r="DA29" s="470"/>
      <c r="DB29" s="468"/>
      <c r="DC29" s="469"/>
      <c r="DD29" s="469"/>
      <c r="DE29" s="469"/>
      <c r="DF29" s="469"/>
      <c r="DG29" s="469"/>
      <c r="DH29" s="469"/>
      <c r="DI29" s="470"/>
      <c r="DJ29" s="183"/>
      <c r="DK29" s="183"/>
      <c r="DL29" s="183"/>
      <c r="DM29" s="183"/>
      <c r="DN29" s="183"/>
      <c r="DO29" s="183"/>
    </row>
    <row r="30" spans="1:119" ht="18.75" customHeight="1" thickBot="1" x14ac:dyDescent="0.2">
      <c r="A30" s="184"/>
      <c r="B30" s="614"/>
      <c r="C30" s="615"/>
      <c r="D30" s="616"/>
      <c r="E30" s="525"/>
      <c r="F30" s="526"/>
      <c r="G30" s="526"/>
      <c r="H30" s="526"/>
      <c r="I30" s="526"/>
      <c r="J30" s="526"/>
      <c r="K30" s="527"/>
      <c r="L30" s="628"/>
      <c r="M30" s="629"/>
      <c r="N30" s="629"/>
      <c r="O30" s="629"/>
      <c r="P30" s="630"/>
      <c r="Q30" s="628"/>
      <c r="R30" s="629"/>
      <c r="S30" s="629"/>
      <c r="T30" s="629"/>
      <c r="U30" s="629"/>
      <c r="V30" s="630"/>
      <c r="W30" s="631" t="s">
        <v>190</v>
      </c>
      <c r="X30" s="632"/>
      <c r="Y30" s="632"/>
      <c r="Z30" s="632"/>
      <c r="AA30" s="632"/>
      <c r="AB30" s="632"/>
      <c r="AC30" s="632"/>
      <c r="AD30" s="632"/>
      <c r="AE30" s="632"/>
      <c r="AF30" s="632"/>
      <c r="AG30" s="633"/>
      <c r="AH30" s="590">
        <v>95.1</v>
      </c>
      <c r="AI30" s="591"/>
      <c r="AJ30" s="591"/>
      <c r="AK30" s="591"/>
      <c r="AL30" s="591"/>
      <c r="AM30" s="591"/>
      <c r="AN30" s="591"/>
      <c r="AO30" s="591"/>
      <c r="AP30" s="591"/>
      <c r="AQ30" s="591"/>
      <c r="AR30" s="591"/>
      <c r="AS30" s="591"/>
      <c r="AT30" s="591"/>
      <c r="AU30" s="591"/>
      <c r="AV30" s="591"/>
      <c r="AW30" s="591"/>
      <c r="AX30" s="593"/>
      <c r="AY30" s="656"/>
      <c r="AZ30" s="657"/>
      <c r="BA30" s="657"/>
      <c r="BB30" s="658"/>
      <c r="BC30" s="644" t="s">
        <v>50</v>
      </c>
      <c r="BD30" s="645"/>
      <c r="BE30" s="645"/>
      <c r="BF30" s="645"/>
      <c r="BG30" s="645"/>
      <c r="BH30" s="645"/>
      <c r="BI30" s="645"/>
      <c r="BJ30" s="645"/>
      <c r="BK30" s="645"/>
      <c r="BL30" s="645"/>
      <c r="BM30" s="646"/>
      <c r="BN30" s="647">
        <v>2997460</v>
      </c>
      <c r="BO30" s="648"/>
      <c r="BP30" s="648"/>
      <c r="BQ30" s="648"/>
      <c r="BR30" s="648"/>
      <c r="BS30" s="648"/>
      <c r="BT30" s="648"/>
      <c r="BU30" s="649"/>
      <c r="BV30" s="647">
        <v>3059187</v>
      </c>
      <c r="BW30" s="648"/>
      <c r="BX30" s="648"/>
      <c r="BY30" s="648"/>
      <c r="BZ30" s="648"/>
      <c r="CA30" s="648"/>
      <c r="CB30" s="648"/>
      <c r="CC30" s="649"/>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x14ac:dyDescent="0.15">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x14ac:dyDescent="0.15">
      <c r="A32" s="184"/>
      <c r="B32" s="210"/>
      <c r="C32" s="211" t="s">
        <v>191</v>
      </c>
      <c r="D32" s="211"/>
      <c r="E32" s="211"/>
      <c r="F32" s="208"/>
      <c r="G32" s="208"/>
      <c r="H32" s="208"/>
      <c r="I32" s="208"/>
      <c r="J32" s="208"/>
      <c r="K32" s="208"/>
      <c r="L32" s="208"/>
      <c r="M32" s="208"/>
      <c r="N32" s="208"/>
      <c r="O32" s="208"/>
      <c r="P32" s="208"/>
      <c r="Q32" s="208"/>
      <c r="R32" s="208"/>
      <c r="S32" s="208"/>
      <c r="T32" s="208"/>
      <c r="U32" s="208" t="s">
        <v>192</v>
      </c>
      <c r="V32" s="208"/>
      <c r="W32" s="208"/>
      <c r="X32" s="208"/>
      <c r="Y32" s="208"/>
      <c r="Z32" s="208"/>
      <c r="AA32" s="208"/>
      <c r="AB32" s="208"/>
      <c r="AC32" s="208"/>
      <c r="AD32" s="208"/>
      <c r="AE32" s="208"/>
      <c r="AF32" s="208"/>
      <c r="AG32" s="208"/>
      <c r="AH32" s="208"/>
      <c r="AI32" s="208"/>
      <c r="AJ32" s="208"/>
      <c r="AK32" s="208"/>
      <c r="AL32" s="208"/>
      <c r="AM32" s="212" t="s">
        <v>193</v>
      </c>
      <c r="AN32" s="208"/>
      <c r="AO32" s="208"/>
      <c r="AP32" s="208"/>
      <c r="AQ32" s="208"/>
      <c r="AR32" s="208"/>
      <c r="AS32" s="212"/>
      <c r="AT32" s="212"/>
      <c r="AU32" s="212"/>
      <c r="AV32" s="212"/>
      <c r="AW32" s="212"/>
      <c r="AX32" s="212"/>
      <c r="AY32" s="212"/>
      <c r="AZ32" s="212"/>
      <c r="BA32" s="212"/>
      <c r="BB32" s="208"/>
      <c r="BC32" s="212"/>
      <c r="BD32" s="208"/>
      <c r="BE32" s="212" t="s">
        <v>194</v>
      </c>
      <c r="BF32" s="208"/>
      <c r="BG32" s="208"/>
      <c r="BH32" s="208"/>
      <c r="BI32" s="208"/>
      <c r="BJ32" s="212"/>
      <c r="BK32" s="212"/>
      <c r="BL32" s="212"/>
      <c r="BM32" s="212"/>
      <c r="BN32" s="212"/>
      <c r="BO32" s="212"/>
      <c r="BP32" s="212"/>
      <c r="BQ32" s="212"/>
      <c r="BR32" s="208"/>
      <c r="BS32" s="208"/>
      <c r="BT32" s="208"/>
      <c r="BU32" s="208"/>
      <c r="BV32" s="208"/>
      <c r="BW32" s="208" t="s">
        <v>195</v>
      </c>
      <c r="BX32" s="208"/>
      <c r="BY32" s="208"/>
      <c r="BZ32" s="208"/>
      <c r="CA32" s="208"/>
      <c r="CB32" s="212"/>
      <c r="CC32" s="212"/>
      <c r="CD32" s="212"/>
      <c r="CE32" s="212"/>
      <c r="CF32" s="212"/>
      <c r="CG32" s="212"/>
      <c r="CH32" s="212"/>
      <c r="CI32" s="212"/>
      <c r="CJ32" s="212"/>
      <c r="CK32" s="212"/>
      <c r="CL32" s="212"/>
      <c r="CM32" s="212"/>
      <c r="CN32" s="212"/>
      <c r="CO32" s="212" t="s">
        <v>196</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x14ac:dyDescent="0.15">
      <c r="A33" s="184"/>
      <c r="B33" s="210"/>
      <c r="C33" s="495" t="s">
        <v>197</v>
      </c>
      <c r="D33" s="495"/>
      <c r="E33" s="460" t="s">
        <v>198</v>
      </c>
      <c r="F33" s="460"/>
      <c r="G33" s="460"/>
      <c r="H33" s="460"/>
      <c r="I33" s="460"/>
      <c r="J33" s="460"/>
      <c r="K33" s="460"/>
      <c r="L33" s="460"/>
      <c r="M33" s="460"/>
      <c r="N33" s="460"/>
      <c r="O33" s="460"/>
      <c r="P33" s="460"/>
      <c r="Q33" s="460"/>
      <c r="R33" s="460"/>
      <c r="S33" s="460"/>
      <c r="T33" s="213"/>
      <c r="U33" s="495" t="s">
        <v>197</v>
      </c>
      <c r="V33" s="495"/>
      <c r="W33" s="460" t="s">
        <v>198</v>
      </c>
      <c r="X33" s="460"/>
      <c r="Y33" s="460"/>
      <c r="Z33" s="460"/>
      <c r="AA33" s="460"/>
      <c r="AB33" s="460"/>
      <c r="AC33" s="460"/>
      <c r="AD33" s="460"/>
      <c r="AE33" s="460"/>
      <c r="AF33" s="460"/>
      <c r="AG33" s="460"/>
      <c r="AH33" s="460"/>
      <c r="AI33" s="460"/>
      <c r="AJ33" s="460"/>
      <c r="AK33" s="460"/>
      <c r="AL33" s="213"/>
      <c r="AM33" s="495" t="s">
        <v>197</v>
      </c>
      <c r="AN33" s="495"/>
      <c r="AO33" s="460" t="s">
        <v>198</v>
      </c>
      <c r="AP33" s="460"/>
      <c r="AQ33" s="460"/>
      <c r="AR33" s="460"/>
      <c r="AS33" s="460"/>
      <c r="AT33" s="460"/>
      <c r="AU33" s="460"/>
      <c r="AV33" s="460"/>
      <c r="AW33" s="460"/>
      <c r="AX33" s="460"/>
      <c r="AY33" s="460"/>
      <c r="AZ33" s="460"/>
      <c r="BA33" s="460"/>
      <c r="BB33" s="460"/>
      <c r="BC33" s="460"/>
      <c r="BD33" s="214"/>
      <c r="BE33" s="460" t="s">
        <v>199</v>
      </c>
      <c r="BF33" s="460"/>
      <c r="BG33" s="460" t="s">
        <v>200</v>
      </c>
      <c r="BH33" s="460"/>
      <c r="BI33" s="460"/>
      <c r="BJ33" s="460"/>
      <c r="BK33" s="460"/>
      <c r="BL33" s="460"/>
      <c r="BM33" s="460"/>
      <c r="BN33" s="460"/>
      <c r="BO33" s="460"/>
      <c r="BP33" s="460"/>
      <c r="BQ33" s="460"/>
      <c r="BR33" s="460"/>
      <c r="BS33" s="460"/>
      <c r="BT33" s="460"/>
      <c r="BU33" s="460"/>
      <c r="BV33" s="214"/>
      <c r="BW33" s="495" t="s">
        <v>199</v>
      </c>
      <c r="BX33" s="495"/>
      <c r="BY33" s="460" t="s">
        <v>201</v>
      </c>
      <c r="BZ33" s="460"/>
      <c r="CA33" s="460"/>
      <c r="CB33" s="460"/>
      <c r="CC33" s="460"/>
      <c r="CD33" s="460"/>
      <c r="CE33" s="460"/>
      <c r="CF33" s="460"/>
      <c r="CG33" s="460"/>
      <c r="CH33" s="460"/>
      <c r="CI33" s="460"/>
      <c r="CJ33" s="460"/>
      <c r="CK33" s="460"/>
      <c r="CL33" s="460"/>
      <c r="CM33" s="460"/>
      <c r="CN33" s="213"/>
      <c r="CO33" s="495" t="s">
        <v>197</v>
      </c>
      <c r="CP33" s="495"/>
      <c r="CQ33" s="460" t="s">
        <v>202</v>
      </c>
      <c r="CR33" s="460"/>
      <c r="CS33" s="460"/>
      <c r="CT33" s="460"/>
      <c r="CU33" s="460"/>
      <c r="CV33" s="460"/>
      <c r="CW33" s="460"/>
      <c r="CX33" s="460"/>
      <c r="CY33" s="460"/>
      <c r="CZ33" s="460"/>
      <c r="DA33" s="460"/>
      <c r="DB33" s="460"/>
      <c r="DC33" s="460"/>
      <c r="DD33" s="460"/>
      <c r="DE33" s="460"/>
      <c r="DF33" s="213"/>
      <c r="DG33" s="659" t="s">
        <v>203</v>
      </c>
      <c r="DH33" s="659"/>
      <c r="DI33" s="215"/>
      <c r="DJ33" s="183"/>
      <c r="DK33" s="183"/>
      <c r="DL33" s="183"/>
      <c r="DM33" s="183"/>
      <c r="DN33" s="183"/>
      <c r="DO33" s="183"/>
    </row>
    <row r="34" spans="1:119" ht="32.25" customHeight="1" x14ac:dyDescent="0.15">
      <c r="A34" s="184"/>
      <c r="B34" s="210"/>
      <c r="C34" s="660">
        <f>IF(E34="","",1)</f>
        <v>1</v>
      </c>
      <c r="D34" s="660"/>
      <c r="E34" s="661" t="str">
        <f>IF('各会計、関係団体の財政状況及び健全化判断比率'!B7="","",'各会計、関係団体の財政状況及び健全化判断比率'!B7)</f>
        <v>一般会計</v>
      </c>
      <c r="F34" s="661"/>
      <c r="G34" s="661"/>
      <c r="H34" s="661"/>
      <c r="I34" s="661"/>
      <c r="J34" s="661"/>
      <c r="K34" s="661"/>
      <c r="L34" s="661"/>
      <c r="M34" s="661"/>
      <c r="N34" s="661"/>
      <c r="O34" s="661"/>
      <c r="P34" s="661"/>
      <c r="Q34" s="661"/>
      <c r="R34" s="661"/>
      <c r="S34" s="661"/>
      <c r="T34" s="211"/>
      <c r="U34" s="660">
        <f>IF(W34="","",MAX(C34:D43)+1)</f>
        <v>2</v>
      </c>
      <c r="V34" s="660"/>
      <c r="W34" s="661" t="str">
        <f>IF('各会計、関係団体の財政状況及び健全化判断比率'!B28="","",'各会計、関係団体の財政状況及び健全化判断比率'!B28)</f>
        <v>国民健康保険事業特別会計</v>
      </c>
      <c r="X34" s="661"/>
      <c r="Y34" s="661"/>
      <c r="Z34" s="661"/>
      <c r="AA34" s="661"/>
      <c r="AB34" s="661"/>
      <c r="AC34" s="661"/>
      <c r="AD34" s="661"/>
      <c r="AE34" s="661"/>
      <c r="AF34" s="661"/>
      <c r="AG34" s="661"/>
      <c r="AH34" s="661"/>
      <c r="AI34" s="661"/>
      <c r="AJ34" s="661"/>
      <c r="AK34" s="661"/>
      <c r="AL34" s="211"/>
      <c r="AM34" s="660">
        <f>IF(AO34="","",MAX(C34:D43,U34:V43)+1)</f>
        <v>5</v>
      </c>
      <c r="AN34" s="660"/>
      <c r="AO34" s="661" t="str">
        <f>IF('各会計、関係団体の財政状況及び健全化判断比率'!B31="","",'各会計、関係団体の財政状況及び健全化判断比率'!B31)</f>
        <v>水道事業会計</v>
      </c>
      <c r="AP34" s="661"/>
      <c r="AQ34" s="661"/>
      <c r="AR34" s="661"/>
      <c r="AS34" s="661"/>
      <c r="AT34" s="661"/>
      <c r="AU34" s="661"/>
      <c r="AV34" s="661"/>
      <c r="AW34" s="661"/>
      <c r="AX34" s="661"/>
      <c r="AY34" s="661"/>
      <c r="AZ34" s="661"/>
      <c r="BA34" s="661"/>
      <c r="BB34" s="661"/>
      <c r="BC34" s="661"/>
      <c r="BD34" s="211"/>
      <c r="BE34" s="660">
        <f>IF(BG34="","",MAX(C34:D43,U34:V43,AM34:AN43)+1)</f>
        <v>6</v>
      </c>
      <c r="BF34" s="660"/>
      <c r="BG34" s="661" t="str">
        <f>IF('各会計、関係団体の財政状況及び健全化判断比率'!B32="","",'各会計、関係団体の財政状況及び健全化判断比率'!B32)</f>
        <v>下水道事業特別会計</v>
      </c>
      <c r="BH34" s="661"/>
      <c r="BI34" s="661"/>
      <c r="BJ34" s="661"/>
      <c r="BK34" s="661"/>
      <c r="BL34" s="661"/>
      <c r="BM34" s="661"/>
      <c r="BN34" s="661"/>
      <c r="BO34" s="661"/>
      <c r="BP34" s="661"/>
      <c r="BQ34" s="661"/>
      <c r="BR34" s="661"/>
      <c r="BS34" s="661"/>
      <c r="BT34" s="661"/>
      <c r="BU34" s="661"/>
      <c r="BV34" s="211"/>
      <c r="BW34" s="660">
        <f>IF(BY34="","",MAX(C34:D43,U34:V43,AM34:AN43,BE34:BF43)+1)</f>
        <v>8</v>
      </c>
      <c r="BX34" s="660"/>
      <c r="BY34" s="661" t="str">
        <f>IF('各会計、関係団体の財政状況及び健全化判断比率'!B68="","",'各会計、関係団体の財政状況及び健全化判断比率'!B68)</f>
        <v>下伊那郡西部衛生施設組合</v>
      </c>
      <c r="BZ34" s="661"/>
      <c r="CA34" s="661"/>
      <c r="CB34" s="661"/>
      <c r="CC34" s="661"/>
      <c r="CD34" s="661"/>
      <c r="CE34" s="661"/>
      <c r="CF34" s="661"/>
      <c r="CG34" s="661"/>
      <c r="CH34" s="661"/>
      <c r="CI34" s="661"/>
      <c r="CJ34" s="661"/>
      <c r="CK34" s="661"/>
      <c r="CL34" s="661"/>
      <c r="CM34" s="661"/>
      <c r="CN34" s="211"/>
      <c r="CO34" s="660">
        <f>IF(CQ34="","",MAX(C34:D43,U34:V43,AM34:AN43,BE34:BF43,BW34:BX43)+1)</f>
        <v>18</v>
      </c>
      <c r="CP34" s="660"/>
      <c r="CQ34" s="661" t="str">
        <f>IF('各会計、関係団体の財政状況及び健全化判断比率'!BS7="","",'各会計、関係団体の財政状況及び健全化判断比率'!BS7)</f>
        <v>阿智昼神観光局</v>
      </c>
      <c r="CR34" s="661"/>
      <c r="CS34" s="661"/>
      <c r="CT34" s="661"/>
      <c r="CU34" s="661"/>
      <c r="CV34" s="661"/>
      <c r="CW34" s="661"/>
      <c r="CX34" s="661"/>
      <c r="CY34" s="661"/>
      <c r="CZ34" s="661"/>
      <c r="DA34" s="661"/>
      <c r="DB34" s="661"/>
      <c r="DC34" s="661"/>
      <c r="DD34" s="661"/>
      <c r="DE34" s="661"/>
      <c r="DF34" s="208"/>
      <c r="DG34" s="662" t="str">
        <f>IF('各会計、関係団体の財政状況及び健全化判断比率'!BR7="","",'各会計、関係団体の財政状況及び健全化判断比率'!BR7)</f>
        <v/>
      </c>
      <c r="DH34" s="662"/>
      <c r="DI34" s="215"/>
      <c r="DJ34" s="183"/>
      <c r="DK34" s="183"/>
      <c r="DL34" s="183"/>
      <c r="DM34" s="183"/>
      <c r="DN34" s="183"/>
      <c r="DO34" s="183"/>
    </row>
    <row r="35" spans="1:119" ht="32.25" customHeight="1" x14ac:dyDescent="0.15">
      <c r="A35" s="184"/>
      <c r="B35" s="210"/>
      <c r="C35" s="660" t="str">
        <f>IF(E35="","",C34+1)</f>
        <v/>
      </c>
      <c r="D35" s="660"/>
      <c r="E35" s="661" t="str">
        <f>IF('各会計、関係団体の財政状況及び健全化判断比率'!B8="","",'各会計、関係団体の財政状況及び健全化判断比率'!B8)</f>
        <v/>
      </c>
      <c r="F35" s="661"/>
      <c r="G35" s="661"/>
      <c r="H35" s="661"/>
      <c r="I35" s="661"/>
      <c r="J35" s="661"/>
      <c r="K35" s="661"/>
      <c r="L35" s="661"/>
      <c r="M35" s="661"/>
      <c r="N35" s="661"/>
      <c r="O35" s="661"/>
      <c r="P35" s="661"/>
      <c r="Q35" s="661"/>
      <c r="R35" s="661"/>
      <c r="S35" s="661"/>
      <c r="T35" s="211"/>
      <c r="U35" s="660">
        <f>IF(W35="","",U34+1)</f>
        <v>3</v>
      </c>
      <c r="V35" s="660"/>
      <c r="W35" s="661" t="str">
        <f>IF('各会計、関係団体の財政状況及び健全化判断比率'!B29="","",'各会計、関係団体の財政状況及び健全化判断比率'!B29)</f>
        <v>介護保険特別会計</v>
      </c>
      <c r="X35" s="661"/>
      <c r="Y35" s="661"/>
      <c r="Z35" s="661"/>
      <c r="AA35" s="661"/>
      <c r="AB35" s="661"/>
      <c r="AC35" s="661"/>
      <c r="AD35" s="661"/>
      <c r="AE35" s="661"/>
      <c r="AF35" s="661"/>
      <c r="AG35" s="661"/>
      <c r="AH35" s="661"/>
      <c r="AI35" s="661"/>
      <c r="AJ35" s="661"/>
      <c r="AK35" s="661"/>
      <c r="AL35" s="211"/>
      <c r="AM35" s="660" t="str">
        <f t="shared" ref="AM35:AM43" si="0">IF(AO35="","",AM34+1)</f>
        <v/>
      </c>
      <c r="AN35" s="660"/>
      <c r="AO35" s="661"/>
      <c r="AP35" s="661"/>
      <c r="AQ35" s="661"/>
      <c r="AR35" s="661"/>
      <c r="AS35" s="661"/>
      <c r="AT35" s="661"/>
      <c r="AU35" s="661"/>
      <c r="AV35" s="661"/>
      <c r="AW35" s="661"/>
      <c r="AX35" s="661"/>
      <c r="AY35" s="661"/>
      <c r="AZ35" s="661"/>
      <c r="BA35" s="661"/>
      <c r="BB35" s="661"/>
      <c r="BC35" s="661"/>
      <c r="BD35" s="211"/>
      <c r="BE35" s="660">
        <f t="shared" ref="BE35:BE43" si="1">IF(BG35="","",BE34+1)</f>
        <v>7</v>
      </c>
      <c r="BF35" s="660"/>
      <c r="BG35" s="661" t="str">
        <f>IF('各会計、関係団体の財政状況及び健全化判断比率'!B33="","",'各会計、関係団体の財政状況及び健全化判断比率'!B33)</f>
        <v>農業集落排水事業特別会計</v>
      </c>
      <c r="BH35" s="661"/>
      <c r="BI35" s="661"/>
      <c r="BJ35" s="661"/>
      <c r="BK35" s="661"/>
      <c r="BL35" s="661"/>
      <c r="BM35" s="661"/>
      <c r="BN35" s="661"/>
      <c r="BO35" s="661"/>
      <c r="BP35" s="661"/>
      <c r="BQ35" s="661"/>
      <c r="BR35" s="661"/>
      <c r="BS35" s="661"/>
      <c r="BT35" s="661"/>
      <c r="BU35" s="661"/>
      <c r="BV35" s="211"/>
      <c r="BW35" s="660">
        <f t="shared" ref="BW35:BW43" si="2">IF(BY35="","",BW34+1)</f>
        <v>9</v>
      </c>
      <c r="BX35" s="660"/>
      <c r="BY35" s="661" t="str">
        <f>IF('各会計、関係団体の財政状況及び健全化判断比率'!B69="","",'各会計、関係団体の財政状況及び健全化判断比率'!B69)</f>
        <v>南信州広域連合（一般会計）</v>
      </c>
      <c r="BZ35" s="661"/>
      <c r="CA35" s="661"/>
      <c r="CB35" s="661"/>
      <c r="CC35" s="661"/>
      <c r="CD35" s="661"/>
      <c r="CE35" s="661"/>
      <c r="CF35" s="661"/>
      <c r="CG35" s="661"/>
      <c r="CH35" s="661"/>
      <c r="CI35" s="661"/>
      <c r="CJ35" s="661"/>
      <c r="CK35" s="661"/>
      <c r="CL35" s="661"/>
      <c r="CM35" s="661"/>
      <c r="CN35" s="211"/>
      <c r="CO35" s="660" t="str">
        <f t="shared" ref="CO35:CO43" si="3">IF(CQ35="","",CO34+1)</f>
        <v/>
      </c>
      <c r="CP35" s="660"/>
      <c r="CQ35" s="661" t="str">
        <f>IF('各会計、関係団体の財政状況及び健全化判断比率'!BS8="","",'各会計、関係団体の財政状況及び健全化判断比率'!BS8)</f>
        <v/>
      </c>
      <c r="CR35" s="661"/>
      <c r="CS35" s="661"/>
      <c r="CT35" s="661"/>
      <c r="CU35" s="661"/>
      <c r="CV35" s="661"/>
      <c r="CW35" s="661"/>
      <c r="CX35" s="661"/>
      <c r="CY35" s="661"/>
      <c r="CZ35" s="661"/>
      <c r="DA35" s="661"/>
      <c r="DB35" s="661"/>
      <c r="DC35" s="661"/>
      <c r="DD35" s="661"/>
      <c r="DE35" s="661"/>
      <c r="DF35" s="208"/>
      <c r="DG35" s="662" t="str">
        <f>IF('各会計、関係団体の財政状況及び健全化判断比率'!BR8="","",'各会計、関係団体の財政状況及び健全化判断比率'!BR8)</f>
        <v/>
      </c>
      <c r="DH35" s="662"/>
      <c r="DI35" s="215"/>
      <c r="DJ35" s="183"/>
      <c r="DK35" s="183"/>
      <c r="DL35" s="183"/>
      <c r="DM35" s="183"/>
      <c r="DN35" s="183"/>
      <c r="DO35" s="183"/>
    </row>
    <row r="36" spans="1:119" ht="32.25" customHeight="1" x14ac:dyDescent="0.15">
      <c r="A36" s="184"/>
      <c r="B36" s="210"/>
      <c r="C36" s="660" t="str">
        <f>IF(E36="","",C35+1)</f>
        <v/>
      </c>
      <c r="D36" s="660"/>
      <c r="E36" s="661" t="str">
        <f>IF('各会計、関係団体の財政状況及び健全化判断比率'!B9="","",'各会計、関係団体の財政状況及び健全化判断比率'!B9)</f>
        <v/>
      </c>
      <c r="F36" s="661"/>
      <c r="G36" s="661"/>
      <c r="H36" s="661"/>
      <c r="I36" s="661"/>
      <c r="J36" s="661"/>
      <c r="K36" s="661"/>
      <c r="L36" s="661"/>
      <c r="M36" s="661"/>
      <c r="N36" s="661"/>
      <c r="O36" s="661"/>
      <c r="P36" s="661"/>
      <c r="Q36" s="661"/>
      <c r="R36" s="661"/>
      <c r="S36" s="661"/>
      <c r="T36" s="211"/>
      <c r="U36" s="660">
        <f t="shared" ref="U36:U43" si="4">IF(W36="","",U35+1)</f>
        <v>4</v>
      </c>
      <c r="V36" s="660"/>
      <c r="W36" s="661" t="str">
        <f>IF('各会計、関係団体の財政状況及び健全化判断比率'!B30="","",'各会計、関係団体の財政状況及び健全化判断比率'!B30)</f>
        <v>後期高齢者医療特別会計</v>
      </c>
      <c r="X36" s="661"/>
      <c r="Y36" s="661"/>
      <c r="Z36" s="661"/>
      <c r="AA36" s="661"/>
      <c r="AB36" s="661"/>
      <c r="AC36" s="661"/>
      <c r="AD36" s="661"/>
      <c r="AE36" s="661"/>
      <c r="AF36" s="661"/>
      <c r="AG36" s="661"/>
      <c r="AH36" s="661"/>
      <c r="AI36" s="661"/>
      <c r="AJ36" s="661"/>
      <c r="AK36" s="661"/>
      <c r="AL36" s="211"/>
      <c r="AM36" s="660" t="str">
        <f t="shared" si="0"/>
        <v/>
      </c>
      <c r="AN36" s="660"/>
      <c r="AO36" s="661"/>
      <c r="AP36" s="661"/>
      <c r="AQ36" s="661"/>
      <c r="AR36" s="661"/>
      <c r="AS36" s="661"/>
      <c r="AT36" s="661"/>
      <c r="AU36" s="661"/>
      <c r="AV36" s="661"/>
      <c r="AW36" s="661"/>
      <c r="AX36" s="661"/>
      <c r="AY36" s="661"/>
      <c r="AZ36" s="661"/>
      <c r="BA36" s="661"/>
      <c r="BB36" s="661"/>
      <c r="BC36" s="661"/>
      <c r="BD36" s="211"/>
      <c r="BE36" s="660" t="str">
        <f t="shared" si="1"/>
        <v/>
      </c>
      <c r="BF36" s="660"/>
      <c r="BG36" s="661"/>
      <c r="BH36" s="661"/>
      <c r="BI36" s="661"/>
      <c r="BJ36" s="661"/>
      <c r="BK36" s="661"/>
      <c r="BL36" s="661"/>
      <c r="BM36" s="661"/>
      <c r="BN36" s="661"/>
      <c r="BO36" s="661"/>
      <c r="BP36" s="661"/>
      <c r="BQ36" s="661"/>
      <c r="BR36" s="661"/>
      <c r="BS36" s="661"/>
      <c r="BT36" s="661"/>
      <c r="BU36" s="661"/>
      <c r="BV36" s="211"/>
      <c r="BW36" s="660">
        <f t="shared" si="2"/>
        <v>10</v>
      </c>
      <c r="BX36" s="660"/>
      <c r="BY36" s="661" t="str">
        <f>IF('各会計、関係団体の財政状況及び健全化判断比率'!B70="","",'各会計、関係団体の財政状況及び健全化判断比率'!B70)</f>
        <v>南信州広域連合（広域振興基金特別会計）</v>
      </c>
      <c r="BZ36" s="661"/>
      <c r="CA36" s="661"/>
      <c r="CB36" s="661"/>
      <c r="CC36" s="661"/>
      <c r="CD36" s="661"/>
      <c r="CE36" s="661"/>
      <c r="CF36" s="661"/>
      <c r="CG36" s="661"/>
      <c r="CH36" s="661"/>
      <c r="CI36" s="661"/>
      <c r="CJ36" s="661"/>
      <c r="CK36" s="661"/>
      <c r="CL36" s="661"/>
      <c r="CM36" s="661"/>
      <c r="CN36" s="211"/>
      <c r="CO36" s="660" t="str">
        <f t="shared" si="3"/>
        <v/>
      </c>
      <c r="CP36" s="660"/>
      <c r="CQ36" s="661" t="str">
        <f>IF('各会計、関係団体の財政状況及び健全化判断比率'!BS9="","",'各会計、関係団体の財政状況及び健全化判断比率'!BS9)</f>
        <v/>
      </c>
      <c r="CR36" s="661"/>
      <c r="CS36" s="661"/>
      <c r="CT36" s="661"/>
      <c r="CU36" s="661"/>
      <c r="CV36" s="661"/>
      <c r="CW36" s="661"/>
      <c r="CX36" s="661"/>
      <c r="CY36" s="661"/>
      <c r="CZ36" s="661"/>
      <c r="DA36" s="661"/>
      <c r="DB36" s="661"/>
      <c r="DC36" s="661"/>
      <c r="DD36" s="661"/>
      <c r="DE36" s="661"/>
      <c r="DF36" s="208"/>
      <c r="DG36" s="662" t="str">
        <f>IF('各会計、関係団体の財政状況及び健全化判断比率'!BR9="","",'各会計、関係団体の財政状況及び健全化判断比率'!BR9)</f>
        <v/>
      </c>
      <c r="DH36" s="662"/>
      <c r="DI36" s="215"/>
      <c r="DJ36" s="183"/>
      <c r="DK36" s="183"/>
      <c r="DL36" s="183"/>
      <c r="DM36" s="183"/>
      <c r="DN36" s="183"/>
      <c r="DO36" s="183"/>
    </row>
    <row r="37" spans="1:119" ht="32.25" customHeight="1" x14ac:dyDescent="0.15">
      <c r="A37" s="184"/>
      <c r="B37" s="210"/>
      <c r="C37" s="660" t="str">
        <f>IF(E37="","",C36+1)</f>
        <v/>
      </c>
      <c r="D37" s="660"/>
      <c r="E37" s="661" t="str">
        <f>IF('各会計、関係団体の財政状況及び健全化判断比率'!B10="","",'各会計、関係団体の財政状況及び健全化判断比率'!B10)</f>
        <v/>
      </c>
      <c r="F37" s="661"/>
      <c r="G37" s="661"/>
      <c r="H37" s="661"/>
      <c r="I37" s="661"/>
      <c r="J37" s="661"/>
      <c r="K37" s="661"/>
      <c r="L37" s="661"/>
      <c r="M37" s="661"/>
      <c r="N37" s="661"/>
      <c r="O37" s="661"/>
      <c r="P37" s="661"/>
      <c r="Q37" s="661"/>
      <c r="R37" s="661"/>
      <c r="S37" s="661"/>
      <c r="T37" s="211"/>
      <c r="U37" s="660" t="str">
        <f t="shared" si="4"/>
        <v/>
      </c>
      <c r="V37" s="660"/>
      <c r="W37" s="661"/>
      <c r="X37" s="661"/>
      <c r="Y37" s="661"/>
      <c r="Z37" s="661"/>
      <c r="AA37" s="661"/>
      <c r="AB37" s="661"/>
      <c r="AC37" s="661"/>
      <c r="AD37" s="661"/>
      <c r="AE37" s="661"/>
      <c r="AF37" s="661"/>
      <c r="AG37" s="661"/>
      <c r="AH37" s="661"/>
      <c r="AI37" s="661"/>
      <c r="AJ37" s="661"/>
      <c r="AK37" s="661"/>
      <c r="AL37" s="211"/>
      <c r="AM37" s="660" t="str">
        <f t="shared" si="0"/>
        <v/>
      </c>
      <c r="AN37" s="660"/>
      <c r="AO37" s="661"/>
      <c r="AP37" s="661"/>
      <c r="AQ37" s="661"/>
      <c r="AR37" s="661"/>
      <c r="AS37" s="661"/>
      <c r="AT37" s="661"/>
      <c r="AU37" s="661"/>
      <c r="AV37" s="661"/>
      <c r="AW37" s="661"/>
      <c r="AX37" s="661"/>
      <c r="AY37" s="661"/>
      <c r="AZ37" s="661"/>
      <c r="BA37" s="661"/>
      <c r="BB37" s="661"/>
      <c r="BC37" s="661"/>
      <c r="BD37" s="211"/>
      <c r="BE37" s="660" t="str">
        <f t="shared" si="1"/>
        <v/>
      </c>
      <c r="BF37" s="660"/>
      <c r="BG37" s="661"/>
      <c r="BH37" s="661"/>
      <c r="BI37" s="661"/>
      <c r="BJ37" s="661"/>
      <c r="BK37" s="661"/>
      <c r="BL37" s="661"/>
      <c r="BM37" s="661"/>
      <c r="BN37" s="661"/>
      <c r="BO37" s="661"/>
      <c r="BP37" s="661"/>
      <c r="BQ37" s="661"/>
      <c r="BR37" s="661"/>
      <c r="BS37" s="661"/>
      <c r="BT37" s="661"/>
      <c r="BU37" s="661"/>
      <c r="BV37" s="211"/>
      <c r="BW37" s="660">
        <f t="shared" si="2"/>
        <v>11</v>
      </c>
      <c r="BX37" s="660"/>
      <c r="BY37" s="661" t="str">
        <f>IF('各会計、関係団体の財政状況及び健全化判断比率'!B71="","",'各会計、関係団体の財政状況及び健全化判断比率'!B71)</f>
        <v>南信州広域連合（広域消防特別会計）</v>
      </c>
      <c r="BZ37" s="661"/>
      <c r="CA37" s="661"/>
      <c r="CB37" s="661"/>
      <c r="CC37" s="661"/>
      <c r="CD37" s="661"/>
      <c r="CE37" s="661"/>
      <c r="CF37" s="661"/>
      <c r="CG37" s="661"/>
      <c r="CH37" s="661"/>
      <c r="CI37" s="661"/>
      <c r="CJ37" s="661"/>
      <c r="CK37" s="661"/>
      <c r="CL37" s="661"/>
      <c r="CM37" s="661"/>
      <c r="CN37" s="211"/>
      <c r="CO37" s="660" t="str">
        <f t="shared" si="3"/>
        <v/>
      </c>
      <c r="CP37" s="660"/>
      <c r="CQ37" s="661" t="str">
        <f>IF('各会計、関係団体の財政状況及び健全化判断比率'!BS10="","",'各会計、関係団体の財政状況及び健全化判断比率'!BS10)</f>
        <v/>
      </c>
      <c r="CR37" s="661"/>
      <c r="CS37" s="661"/>
      <c r="CT37" s="661"/>
      <c r="CU37" s="661"/>
      <c r="CV37" s="661"/>
      <c r="CW37" s="661"/>
      <c r="CX37" s="661"/>
      <c r="CY37" s="661"/>
      <c r="CZ37" s="661"/>
      <c r="DA37" s="661"/>
      <c r="DB37" s="661"/>
      <c r="DC37" s="661"/>
      <c r="DD37" s="661"/>
      <c r="DE37" s="661"/>
      <c r="DF37" s="208"/>
      <c r="DG37" s="662" t="str">
        <f>IF('各会計、関係団体の財政状況及び健全化判断比率'!BR10="","",'各会計、関係団体の財政状況及び健全化判断比率'!BR10)</f>
        <v/>
      </c>
      <c r="DH37" s="662"/>
      <c r="DI37" s="215"/>
      <c r="DJ37" s="183"/>
      <c r="DK37" s="183"/>
      <c r="DL37" s="183"/>
      <c r="DM37" s="183"/>
      <c r="DN37" s="183"/>
      <c r="DO37" s="183"/>
    </row>
    <row r="38" spans="1:119" ht="32.25" customHeight="1" x14ac:dyDescent="0.15">
      <c r="A38" s="184"/>
      <c r="B38" s="210"/>
      <c r="C38" s="660" t="str">
        <f t="shared" ref="C38:C43" si="5">IF(E38="","",C37+1)</f>
        <v/>
      </c>
      <c r="D38" s="660"/>
      <c r="E38" s="661" t="str">
        <f>IF('各会計、関係団体の財政状況及び健全化判断比率'!B11="","",'各会計、関係団体の財政状況及び健全化判断比率'!B11)</f>
        <v/>
      </c>
      <c r="F38" s="661"/>
      <c r="G38" s="661"/>
      <c r="H38" s="661"/>
      <c r="I38" s="661"/>
      <c r="J38" s="661"/>
      <c r="K38" s="661"/>
      <c r="L38" s="661"/>
      <c r="M38" s="661"/>
      <c r="N38" s="661"/>
      <c r="O38" s="661"/>
      <c r="P38" s="661"/>
      <c r="Q38" s="661"/>
      <c r="R38" s="661"/>
      <c r="S38" s="661"/>
      <c r="T38" s="211"/>
      <c r="U38" s="660" t="str">
        <f t="shared" si="4"/>
        <v/>
      </c>
      <c r="V38" s="660"/>
      <c r="W38" s="661"/>
      <c r="X38" s="661"/>
      <c r="Y38" s="661"/>
      <c r="Z38" s="661"/>
      <c r="AA38" s="661"/>
      <c r="AB38" s="661"/>
      <c r="AC38" s="661"/>
      <c r="AD38" s="661"/>
      <c r="AE38" s="661"/>
      <c r="AF38" s="661"/>
      <c r="AG38" s="661"/>
      <c r="AH38" s="661"/>
      <c r="AI38" s="661"/>
      <c r="AJ38" s="661"/>
      <c r="AK38" s="661"/>
      <c r="AL38" s="211"/>
      <c r="AM38" s="660" t="str">
        <f t="shared" si="0"/>
        <v/>
      </c>
      <c r="AN38" s="660"/>
      <c r="AO38" s="661"/>
      <c r="AP38" s="661"/>
      <c r="AQ38" s="661"/>
      <c r="AR38" s="661"/>
      <c r="AS38" s="661"/>
      <c r="AT38" s="661"/>
      <c r="AU38" s="661"/>
      <c r="AV38" s="661"/>
      <c r="AW38" s="661"/>
      <c r="AX38" s="661"/>
      <c r="AY38" s="661"/>
      <c r="AZ38" s="661"/>
      <c r="BA38" s="661"/>
      <c r="BB38" s="661"/>
      <c r="BC38" s="661"/>
      <c r="BD38" s="211"/>
      <c r="BE38" s="660" t="str">
        <f t="shared" si="1"/>
        <v/>
      </c>
      <c r="BF38" s="660"/>
      <c r="BG38" s="661"/>
      <c r="BH38" s="661"/>
      <c r="BI38" s="661"/>
      <c r="BJ38" s="661"/>
      <c r="BK38" s="661"/>
      <c r="BL38" s="661"/>
      <c r="BM38" s="661"/>
      <c r="BN38" s="661"/>
      <c r="BO38" s="661"/>
      <c r="BP38" s="661"/>
      <c r="BQ38" s="661"/>
      <c r="BR38" s="661"/>
      <c r="BS38" s="661"/>
      <c r="BT38" s="661"/>
      <c r="BU38" s="661"/>
      <c r="BV38" s="211"/>
      <c r="BW38" s="660">
        <f t="shared" si="2"/>
        <v>12</v>
      </c>
      <c r="BX38" s="660"/>
      <c r="BY38" s="661" t="str">
        <f>IF('各会計、関係団体の財政状況及び健全化判断比率'!B72="","",'各会計、関係団体の財政状況及び健全化判断比率'!B72)</f>
        <v>南信州広域連合（稲葉クリーンセンター特別会計）</v>
      </c>
      <c r="BZ38" s="661"/>
      <c r="CA38" s="661"/>
      <c r="CB38" s="661"/>
      <c r="CC38" s="661"/>
      <c r="CD38" s="661"/>
      <c r="CE38" s="661"/>
      <c r="CF38" s="661"/>
      <c r="CG38" s="661"/>
      <c r="CH38" s="661"/>
      <c r="CI38" s="661"/>
      <c r="CJ38" s="661"/>
      <c r="CK38" s="661"/>
      <c r="CL38" s="661"/>
      <c r="CM38" s="661"/>
      <c r="CN38" s="211"/>
      <c r="CO38" s="660" t="str">
        <f t="shared" si="3"/>
        <v/>
      </c>
      <c r="CP38" s="660"/>
      <c r="CQ38" s="661" t="str">
        <f>IF('各会計、関係団体の財政状況及び健全化判断比率'!BS11="","",'各会計、関係団体の財政状況及び健全化判断比率'!BS11)</f>
        <v/>
      </c>
      <c r="CR38" s="661"/>
      <c r="CS38" s="661"/>
      <c r="CT38" s="661"/>
      <c r="CU38" s="661"/>
      <c r="CV38" s="661"/>
      <c r="CW38" s="661"/>
      <c r="CX38" s="661"/>
      <c r="CY38" s="661"/>
      <c r="CZ38" s="661"/>
      <c r="DA38" s="661"/>
      <c r="DB38" s="661"/>
      <c r="DC38" s="661"/>
      <c r="DD38" s="661"/>
      <c r="DE38" s="661"/>
      <c r="DF38" s="208"/>
      <c r="DG38" s="662" t="str">
        <f>IF('各会計、関係団体の財政状況及び健全化判断比率'!BR11="","",'各会計、関係団体の財政状況及び健全化判断比率'!BR11)</f>
        <v/>
      </c>
      <c r="DH38" s="662"/>
      <c r="DI38" s="215"/>
      <c r="DJ38" s="183"/>
      <c r="DK38" s="183"/>
      <c r="DL38" s="183"/>
      <c r="DM38" s="183"/>
      <c r="DN38" s="183"/>
      <c r="DO38" s="183"/>
    </row>
    <row r="39" spans="1:119" ht="32.25" customHeight="1" x14ac:dyDescent="0.15">
      <c r="A39" s="184"/>
      <c r="B39" s="210"/>
      <c r="C39" s="660" t="str">
        <f t="shared" si="5"/>
        <v/>
      </c>
      <c r="D39" s="660"/>
      <c r="E39" s="661" t="str">
        <f>IF('各会計、関係団体の財政状況及び健全化判断比率'!B12="","",'各会計、関係団体の財政状況及び健全化判断比率'!B12)</f>
        <v/>
      </c>
      <c r="F39" s="661"/>
      <c r="G39" s="661"/>
      <c r="H39" s="661"/>
      <c r="I39" s="661"/>
      <c r="J39" s="661"/>
      <c r="K39" s="661"/>
      <c r="L39" s="661"/>
      <c r="M39" s="661"/>
      <c r="N39" s="661"/>
      <c r="O39" s="661"/>
      <c r="P39" s="661"/>
      <c r="Q39" s="661"/>
      <c r="R39" s="661"/>
      <c r="S39" s="661"/>
      <c r="T39" s="211"/>
      <c r="U39" s="660" t="str">
        <f t="shared" si="4"/>
        <v/>
      </c>
      <c r="V39" s="660"/>
      <c r="W39" s="661"/>
      <c r="X39" s="661"/>
      <c r="Y39" s="661"/>
      <c r="Z39" s="661"/>
      <c r="AA39" s="661"/>
      <c r="AB39" s="661"/>
      <c r="AC39" s="661"/>
      <c r="AD39" s="661"/>
      <c r="AE39" s="661"/>
      <c r="AF39" s="661"/>
      <c r="AG39" s="661"/>
      <c r="AH39" s="661"/>
      <c r="AI39" s="661"/>
      <c r="AJ39" s="661"/>
      <c r="AK39" s="661"/>
      <c r="AL39" s="211"/>
      <c r="AM39" s="660" t="str">
        <f t="shared" si="0"/>
        <v/>
      </c>
      <c r="AN39" s="660"/>
      <c r="AO39" s="661"/>
      <c r="AP39" s="661"/>
      <c r="AQ39" s="661"/>
      <c r="AR39" s="661"/>
      <c r="AS39" s="661"/>
      <c r="AT39" s="661"/>
      <c r="AU39" s="661"/>
      <c r="AV39" s="661"/>
      <c r="AW39" s="661"/>
      <c r="AX39" s="661"/>
      <c r="AY39" s="661"/>
      <c r="AZ39" s="661"/>
      <c r="BA39" s="661"/>
      <c r="BB39" s="661"/>
      <c r="BC39" s="661"/>
      <c r="BD39" s="211"/>
      <c r="BE39" s="660" t="str">
        <f t="shared" si="1"/>
        <v/>
      </c>
      <c r="BF39" s="660"/>
      <c r="BG39" s="661"/>
      <c r="BH39" s="661"/>
      <c r="BI39" s="661"/>
      <c r="BJ39" s="661"/>
      <c r="BK39" s="661"/>
      <c r="BL39" s="661"/>
      <c r="BM39" s="661"/>
      <c r="BN39" s="661"/>
      <c r="BO39" s="661"/>
      <c r="BP39" s="661"/>
      <c r="BQ39" s="661"/>
      <c r="BR39" s="661"/>
      <c r="BS39" s="661"/>
      <c r="BT39" s="661"/>
      <c r="BU39" s="661"/>
      <c r="BV39" s="211"/>
      <c r="BW39" s="660">
        <f t="shared" si="2"/>
        <v>13</v>
      </c>
      <c r="BX39" s="660"/>
      <c r="BY39" s="661" t="str">
        <f>IF('各会計、関係団体の財政状況及び健全化判断比率'!B73="","",'各会計、関係団体の財政状況及び健全化判断比率'!B73)</f>
        <v>長野県後期高齢者医療広域連合（一般会計）</v>
      </c>
      <c r="BZ39" s="661"/>
      <c r="CA39" s="661"/>
      <c r="CB39" s="661"/>
      <c r="CC39" s="661"/>
      <c r="CD39" s="661"/>
      <c r="CE39" s="661"/>
      <c r="CF39" s="661"/>
      <c r="CG39" s="661"/>
      <c r="CH39" s="661"/>
      <c r="CI39" s="661"/>
      <c r="CJ39" s="661"/>
      <c r="CK39" s="661"/>
      <c r="CL39" s="661"/>
      <c r="CM39" s="661"/>
      <c r="CN39" s="211"/>
      <c r="CO39" s="660" t="str">
        <f t="shared" si="3"/>
        <v/>
      </c>
      <c r="CP39" s="660"/>
      <c r="CQ39" s="661" t="str">
        <f>IF('各会計、関係団体の財政状況及び健全化判断比率'!BS12="","",'各会計、関係団体の財政状況及び健全化判断比率'!BS12)</f>
        <v/>
      </c>
      <c r="CR39" s="661"/>
      <c r="CS39" s="661"/>
      <c r="CT39" s="661"/>
      <c r="CU39" s="661"/>
      <c r="CV39" s="661"/>
      <c r="CW39" s="661"/>
      <c r="CX39" s="661"/>
      <c r="CY39" s="661"/>
      <c r="CZ39" s="661"/>
      <c r="DA39" s="661"/>
      <c r="DB39" s="661"/>
      <c r="DC39" s="661"/>
      <c r="DD39" s="661"/>
      <c r="DE39" s="661"/>
      <c r="DF39" s="208"/>
      <c r="DG39" s="662" t="str">
        <f>IF('各会計、関係団体の財政状況及び健全化判断比率'!BR12="","",'各会計、関係団体の財政状況及び健全化判断比率'!BR12)</f>
        <v/>
      </c>
      <c r="DH39" s="662"/>
      <c r="DI39" s="215"/>
      <c r="DJ39" s="183"/>
      <c r="DK39" s="183"/>
      <c r="DL39" s="183"/>
      <c r="DM39" s="183"/>
      <c r="DN39" s="183"/>
      <c r="DO39" s="183"/>
    </row>
    <row r="40" spans="1:119" ht="32.25" customHeight="1" x14ac:dyDescent="0.15">
      <c r="A40" s="184"/>
      <c r="B40" s="210"/>
      <c r="C40" s="660" t="str">
        <f t="shared" si="5"/>
        <v/>
      </c>
      <c r="D40" s="660"/>
      <c r="E40" s="661" t="str">
        <f>IF('各会計、関係団体の財政状況及び健全化判断比率'!B13="","",'各会計、関係団体の財政状況及び健全化判断比率'!B13)</f>
        <v/>
      </c>
      <c r="F40" s="661"/>
      <c r="G40" s="661"/>
      <c r="H40" s="661"/>
      <c r="I40" s="661"/>
      <c r="J40" s="661"/>
      <c r="K40" s="661"/>
      <c r="L40" s="661"/>
      <c r="M40" s="661"/>
      <c r="N40" s="661"/>
      <c r="O40" s="661"/>
      <c r="P40" s="661"/>
      <c r="Q40" s="661"/>
      <c r="R40" s="661"/>
      <c r="S40" s="661"/>
      <c r="T40" s="211"/>
      <c r="U40" s="660" t="str">
        <f t="shared" si="4"/>
        <v/>
      </c>
      <c r="V40" s="660"/>
      <c r="W40" s="661"/>
      <c r="X40" s="661"/>
      <c r="Y40" s="661"/>
      <c r="Z40" s="661"/>
      <c r="AA40" s="661"/>
      <c r="AB40" s="661"/>
      <c r="AC40" s="661"/>
      <c r="AD40" s="661"/>
      <c r="AE40" s="661"/>
      <c r="AF40" s="661"/>
      <c r="AG40" s="661"/>
      <c r="AH40" s="661"/>
      <c r="AI40" s="661"/>
      <c r="AJ40" s="661"/>
      <c r="AK40" s="661"/>
      <c r="AL40" s="211"/>
      <c r="AM40" s="660" t="str">
        <f t="shared" si="0"/>
        <v/>
      </c>
      <c r="AN40" s="660"/>
      <c r="AO40" s="661"/>
      <c r="AP40" s="661"/>
      <c r="AQ40" s="661"/>
      <c r="AR40" s="661"/>
      <c r="AS40" s="661"/>
      <c r="AT40" s="661"/>
      <c r="AU40" s="661"/>
      <c r="AV40" s="661"/>
      <c r="AW40" s="661"/>
      <c r="AX40" s="661"/>
      <c r="AY40" s="661"/>
      <c r="AZ40" s="661"/>
      <c r="BA40" s="661"/>
      <c r="BB40" s="661"/>
      <c r="BC40" s="661"/>
      <c r="BD40" s="211"/>
      <c r="BE40" s="660" t="str">
        <f t="shared" si="1"/>
        <v/>
      </c>
      <c r="BF40" s="660"/>
      <c r="BG40" s="661"/>
      <c r="BH40" s="661"/>
      <c r="BI40" s="661"/>
      <c r="BJ40" s="661"/>
      <c r="BK40" s="661"/>
      <c r="BL40" s="661"/>
      <c r="BM40" s="661"/>
      <c r="BN40" s="661"/>
      <c r="BO40" s="661"/>
      <c r="BP40" s="661"/>
      <c r="BQ40" s="661"/>
      <c r="BR40" s="661"/>
      <c r="BS40" s="661"/>
      <c r="BT40" s="661"/>
      <c r="BU40" s="661"/>
      <c r="BV40" s="211"/>
      <c r="BW40" s="660">
        <f t="shared" si="2"/>
        <v>14</v>
      </c>
      <c r="BX40" s="660"/>
      <c r="BY40" s="661" t="str">
        <f>IF('各会計、関係団体の財政状況及び健全化判断比率'!B74="","",'各会計、関係団体の財政状況及び健全化判断比率'!B74)</f>
        <v>長野県後期高齢者医療広域連合（後期高齢者医療事業会計）</v>
      </c>
      <c r="BZ40" s="661"/>
      <c r="CA40" s="661"/>
      <c r="CB40" s="661"/>
      <c r="CC40" s="661"/>
      <c r="CD40" s="661"/>
      <c r="CE40" s="661"/>
      <c r="CF40" s="661"/>
      <c r="CG40" s="661"/>
      <c r="CH40" s="661"/>
      <c r="CI40" s="661"/>
      <c r="CJ40" s="661"/>
      <c r="CK40" s="661"/>
      <c r="CL40" s="661"/>
      <c r="CM40" s="661"/>
      <c r="CN40" s="211"/>
      <c r="CO40" s="660" t="str">
        <f t="shared" si="3"/>
        <v/>
      </c>
      <c r="CP40" s="660"/>
      <c r="CQ40" s="661" t="str">
        <f>IF('各会計、関係団体の財政状況及び健全化判断比率'!BS13="","",'各会計、関係団体の財政状況及び健全化判断比率'!BS13)</f>
        <v/>
      </c>
      <c r="CR40" s="661"/>
      <c r="CS40" s="661"/>
      <c r="CT40" s="661"/>
      <c r="CU40" s="661"/>
      <c r="CV40" s="661"/>
      <c r="CW40" s="661"/>
      <c r="CX40" s="661"/>
      <c r="CY40" s="661"/>
      <c r="CZ40" s="661"/>
      <c r="DA40" s="661"/>
      <c r="DB40" s="661"/>
      <c r="DC40" s="661"/>
      <c r="DD40" s="661"/>
      <c r="DE40" s="661"/>
      <c r="DF40" s="208"/>
      <c r="DG40" s="662" t="str">
        <f>IF('各会計、関係団体の財政状況及び健全化判断比率'!BR13="","",'各会計、関係団体の財政状況及び健全化判断比率'!BR13)</f>
        <v/>
      </c>
      <c r="DH40" s="662"/>
      <c r="DI40" s="215"/>
      <c r="DJ40" s="183"/>
      <c r="DK40" s="183"/>
      <c r="DL40" s="183"/>
      <c r="DM40" s="183"/>
      <c r="DN40" s="183"/>
      <c r="DO40" s="183"/>
    </row>
    <row r="41" spans="1:119" ht="32.25" customHeight="1" x14ac:dyDescent="0.15">
      <c r="A41" s="184"/>
      <c r="B41" s="210"/>
      <c r="C41" s="660" t="str">
        <f t="shared" si="5"/>
        <v/>
      </c>
      <c r="D41" s="660"/>
      <c r="E41" s="661" t="str">
        <f>IF('各会計、関係団体の財政状況及び健全化判断比率'!B14="","",'各会計、関係団体の財政状況及び健全化判断比率'!B14)</f>
        <v/>
      </c>
      <c r="F41" s="661"/>
      <c r="G41" s="661"/>
      <c r="H41" s="661"/>
      <c r="I41" s="661"/>
      <c r="J41" s="661"/>
      <c r="K41" s="661"/>
      <c r="L41" s="661"/>
      <c r="M41" s="661"/>
      <c r="N41" s="661"/>
      <c r="O41" s="661"/>
      <c r="P41" s="661"/>
      <c r="Q41" s="661"/>
      <c r="R41" s="661"/>
      <c r="S41" s="661"/>
      <c r="T41" s="211"/>
      <c r="U41" s="660" t="str">
        <f t="shared" si="4"/>
        <v/>
      </c>
      <c r="V41" s="660"/>
      <c r="W41" s="661"/>
      <c r="X41" s="661"/>
      <c r="Y41" s="661"/>
      <c r="Z41" s="661"/>
      <c r="AA41" s="661"/>
      <c r="AB41" s="661"/>
      <c r="AC41" s="661"/>
      <c r="AD41" s="661"/>
      <c r="AE41" s="661"/>
      <c r="AF41" s="661"/>
      <c r="AG41" s="661"/>
      <c r="AH41" s="661"/>
      <c r="AI41" s="661"/>
      <c r="AJ41" s="661"/>
      <c r="AK41" s="661"/>
      <c r="AL41" s="211"/>
      <c r="AM41" s="660" t="str">
        <f t="shared" si="0"/>
        <v/>
      </c>
      <c r="AN41" s="660"/>
      <c r="AO41" s="661"/>
      <c r="AP41" s="661"/>
      <c r="AQ41" s="661"/>
      <c r="AR41" s="661"/>
      <c r="AS41" s="661"/>
      <c r="AT41" s="661"/>
      <c r="AU41" s="661"/>
      <c r="AV41" s="661"/>
      <c r="AW41" s="661"/>
      <c r="AX41" s="661"/>
      <c r="AY41" s="661"/>
      <c r="AZ41" s="661"/>
      <c r="BA41" s="661"/>
      <c r="BB41" s="661"/>
      <c r="BC41" s="661"/>
      <c r="BD41" s="211"/>
      <c r="BE41" s="660" t="str">
        <f t="shared" si="1"/>
        <v/>
      </c>
      <c r="BF41" s="660"/>
      <c r="BG41" s="661"/>
      <c r="BH41" s="661"/>
      <c r="BI41" s="661"/>
      <c r="BJ41" s="661"/>
      <c r="BK41" s="661"/>
      <c r="BL41" s="661"/>
      <c r="BM41" s="661"/>
      <c r="BN41" s="661"/>
      <c r="BO41" s="661"/>
      <c r="BP41" s="661"/>
      <c r="BQ41" s="661"/>
      <c r="BR41" s="661"/>
      <c r="BS41" s="661"/>
      <c r="BT41" s="661"/>
      <c r="BU41" s="661"/>
      <c r="BV41" s="211"/>
      <c r="BW41" s="660">
        <f t="shared" si="2"/>
        <v>15</v>
      </c>
      <c r="BX41" s="660"/>
      <c r="BY41" s="661" t="str">
        <f>IF('各会計、関係団体の財政状況及び健全化判断比率'!B75="","",'各会計、関係団体の財政状況及び健全化判断比率'!B75)</f>
        <v>長野県市町村自治振興組合（一般会計）</v>
      </c>
      <c r="BZ41" s="661"/>
      <c r="CA41" s="661"/>
      <c r="CB41" s="661"/>
      <c r="CC41" s="661"/>
      <c r="CD41" s="661"/>
      <c r="CE41" s="661"/>
      <c r="CF41" s="661"/>
      <c r="CG41" s="661"/>
      <c r="CH41" s="661"/>
      <c r="CI41" s="661"/>
      <c r="CJ41" s="661"/>
      <c r="CK41" s="661"/>
      <c r="CL41" s="661"/>
      <c r="CM41" s="661"/>
      <c r="CN41" s="211"/>
      <c r="CO41" s="660" t="str">
        <f t="shared" si="3"/>
        <v/>
      </c>
      <c r="CP41" s="660"/>
      <c r="CQ41" s="661" t="str">
        <f>IF('各会計、関係団体の財政状況及び健全化判断比率'!BS14="","",'各会計、関係団体の財政状況及び健全化判断比率'!BS14)</f>
        <v/>
      </c>
      <c r="CR41" s="661"/>
      <c r="CS41" s="661"/>
      <c r="CT41" s="661"/>
      <c r="CU41" s="661"/>
      <c r="CV41" s="661"/>
      <c r="CW41" s="661"/>
      <c r="CX41" s="661"/>
      <c r="CY41" s="661"/>
      <c r="CZ41" s="661"/>
      <c r="DA41" s="661"/>
      <c r="DB41" s="661"/>
      <c r="DC41" s="661"/>
      <c r="DD41" s="661"/>
      <c r="DE41" s="661"/>
      <c r="DF41" s="208"/>
      <c r="DG41" s="662" t="str">
        <f>IF('各会計、関係団体の財政状況及び健全化判断比率'!BR14="","",'各会計、関係団体の財政状況及び健全化判断比率'!BR14)</f>
        <v/>
      </c>
      <c r="DH41" s="662"/>
      <c r="DI41" s="215"/>
      <c r="DJ41" s="183"/>
      <c r="DK41" s="183"/>
      <c r="DL41" s="183"/>
      <c r="DM41" s="183"/>
      <c r="DN41" s="183"/>
      <c r="DO41" s="183"/>
    </row>
    <row r="42" spans="1:119" ht="32.25" customHeight="1" x14ac:dyDescent="0.15">
      <c r="A42" s="183"/>
      <c r="B42" s="210"/>
      <c r="C42" s="660" t="str">
        <f t="shared" si="5"/>
        <v/>
      </c>
      <c r="D42" s="660"/>
      <c r="E42" s="661" t="str">
        <f>IF('各会計、関係団体の財政状況及び健全化判断比率'!B15="","",'各会計、関係団体の財政状況及び健全化判断比率'!B15)</f>
        <v/>
      </c>
      <c r="F42" s="661"/>
      <c r="G42" s="661"/>
      <c r="H42" s="661"/>
      <c r="I42" s="661"/>
      <c r="J42" s="661"/>
      <c r="K42" s="661"/>
      <c r="L42" s="661"/>
      <c r="M42" s="661"/>
      <c r="N42" s="661"/>
      <c r="O42" s="661"/>
      <c r="P42" s="661"/>
      <c r="Q42" s="661"/>
      <c r="R42" s="661"/>
      <c r="S42" s="661"/>
      <c r="T42" s="211"/>
      <c r="U42" s="660" t="str">
        <f t="shared" si="4"/>
        <v/>
      </c>
      <c r="V42" s="660"/>
      <c r="W42" s="661"/>
      <c r="X42" s="661"/>
      <c r="Y42" s="661"/>
      <c r="Z42" s="661"/>
      <c r="AA42" s="661"/>
      <c r="AB42" s="661"/>
      <c r="AC42" s="661"/>
      <c r="AD42" s="661"/>
      <c r="AE42" s="661"/>
      <c r="AF42" s="661"/>
      <c r="AG42" s="661"/>
      <c r="AH42" s="661"/>
      <c r="AI42" s="661"/>
      <c r="AJ42" s="661"/>
      <c r="AK42" s="661"/>
      <c r="AL42" s="211"/>
      <c r="AM42" s="660" t="str">
        <f t="shared" si="0"/>
        <v/>
      </c>
      <c r="AN42" s="660"/>
      <c r="AO42" s="661"/>
      <c r="AP42" s="661"/>
      <c r="AQ42" s="661"/>
      <c r="AR42" s="661"/>
      <c r="AS42" s="661"/>
      <c r="AT42" s="661"/>
      <c r="AU42" s="661"/>
      <c r="AV42" s="661"/>
      <c r="AW42" s="661"/>
      <c r="AX42" s="661"/>
      <c r="AY42" s="661"/>
      <c r="AZ42" s="661"/>
      <c r="BA42" s="661"/>
      <c r="BB42" s="661"/>
      <c r="BC42" s="661"/>
      <c r="BD42" s="211"/>
      <c r="BE42" s="660" t="str">
        <f t="shared" si="1"/>
        <v/>
      </c>
      <c r="BF42" s="660"/>
      <c r="BG42" s="661"/>
      <c r="BH42" s="661"/>
      <c r="BI42" s="661"/>
      <c r="BJ42" s="661"/>
      <c r="BK42" s="661"/>
      <c r="BL42" s="661"/>
      <c r="BM42" s="661"/>
      <c r="BN42" s="661"/>
      <c r="BO42" s="661"/>
      <c r="BP42" s="661"/>
      <c r="BQ42" s="661"/>
      <c r="BR42" s="661"/>
      <c r="BS42" s="661"/>
      <c r="BT42" s="661"/>
      <c r="BU42" s="661"/>
      <c r="BV42" s="211"/>
      <c r="BW42" s="660">
        <f t="shared" si="2"/>
        <v>16</v>
      </c>
      <c r="BX42" s="660"/>
      <c r="BY42" s="661" t="str">
        <f>IF('各会計、関係団体の財政状況及び健全化判断比率'!B76="","",'各会計、関係団体の財政状況及び健全化判断比率'!B76)</f>
        <v>長野県市町村総合事務組合（一般会計）</v>
      </c>
      <c r="BZ42" s="661"/>
      <c r="CA42" s="661"/>
      <c r="CB42" s="661"/>
      <c r="CC42" s="661"/>
      <c r="CD42" s="661"/>
      <c r="CE42" s="661"/>
      <c r="CF42" s="661"/>
      <c r="CG42" s="661"/>
      <c r="CH42" s="661"/>
      <c r="CI42" s="661"/>
      <c r="CJ42" s="661"/>
      <c r="CK42" s="661"/>
      <c r="CL42" s="661"/>
      <c r="CM42" s="661"/>
      <c r="CN42" s="211"/>
      <c r="CO42" s="660" t="str">
        <f t="shared" si="3"/>
        <v/>
      </c>
      <c r="CP42" s="660"/>
      <c r="CQ42" s="661" t="str">
        <f>IF('各会計、関係団体の財政状況及び健全化判断比率'!BS15="","",'各会計、関係団体の財政状況及び健全化判断比率'!BS15)</f>
        <v/>
      </c>
      <c r="CR42" s="661"/>
      <c r="CS42" s="661"/>
      <c r="CT42" s="661"/>
      <c r="CU42" s="661"/>
      <c r="CV42" s="661"/>
      <c r="CW42" s="661"/>
      <c r="CX42" s="661"/>
      <c r="CY42" s="661"/>
      <c r="CZ42" s="661"/>
      <c r="DA42" s="661"/>
      <c r="DB42" s="661"/>
      <c r="DC42" s="661"/>
      <c r="DD42" s="661"/>
      <c r="DE42" s="661"/>
      <c r="DF42" s="208"/>
      <c r="DG42" s="662" t="str">
        <f>IF('各会計、関係団体の財政状況及び健全化判断比率'!BR15="","",'各会計、関係団体の財政状況及び健全化判断比率'!BR15)</f>
        <v/>
      </c>
      <c r="DH42" s="662"/>
      <c r="DI42" s="215"/>
      <c r="DJ42" s="183"/>
      <c r="DK42" s="183"/>
      <c r="DL42" s="183"/>
      <c r="DM42" s="183"/>
      <c r="DN42" s="183"/>
      <c r="DO42" s="183"/>
    </row>
    <row r="43" spans="1:119" ht="32.25" customHeight="1" x14ac:dyDescent="0.15">
      <c r="A43" s="183"/>
      <c r="B43" s="210"/>
      <c r="C43" s="660" t="str">
        <f t="shared" si="5"/>
        <v/>
      </c>
      <c r="D43" s="660"/>
      <c r="E43" s="661" t="str">
        <f>IF('各会計、関係団体の財政状況及び健全化判断比率'!B16="","",'各会計、関係団体の財政状況及び健全化判断比率'!B16)</f>
        <v/>
      </c>
      <c r="F43" s="661"/>
      <c r="G43" s="661"/>
      <c r="H43" s="661"/>
      <c r="I43" s="661"/>
      <c r="J43" s="661"/>
      <c r="K43" s="661"/>
      <c r="L43" s="661"/>
      <c r="M43" s="661"/>
      <c r="N43" s="661"/>
      <c r="O43" s="661"/>
      <c r="P43" s="661"/>
      <c r="Q43" s="661"/>
      <c r="R43" s="661"/>
      <c r="S43" s="661"/>
      <c r="T43" s="211"/>
      <c r="U43" s="660" t="str">
        <f t="shared" si="4"/>
        <v/>
      </c>
      <c r="V43" s="660"/>
      <c r="W43" s="661"/>
      <c r="X43" s="661"/>
      <c r="Y43" s="661"/>
      <c r="Z43" s="661"/>
      <c r="AA43" s="661"/>
      <c r="AB43" s="661"/>
      <c r="AC43" s="661"/>
      <c r="AD43" s="661"/>
      <c r="AE43" s="661"/>
      <c r="AF43" s="661"/>
      <c r="AG43" s="661"/>
      <c r="AH43" s="661"/>
      <c r="AI43" s="661"/>
      <c r="AJ43" s="661"/>
      <c r="AK43" s="661"/>
      <c r="AL43" s="211"/>
      <c r="AM43" s="660" t="str">
        <f t="shared" si="0"/>
        <v/>
      </c>
      <c r="AN43" s="660"/>
      <c r="AO43" s="661"/>
      <c r="AP43" s="661"/>
      <c r="AQ43" s="661"/>
      <c r="AR43" s="661"/>
      <c r="AS43" s="661"/>
      <c r="AT43" s="661"/>
      <c r="AU43" s="661"/>
      <c r="AV43" s="661"/>
      <c r="AW43" s="661"/>
      <c r="AX43" s="661"/>
      <c r="AY43" s="661"/>
      <c r="AZ43" s="661"/>
      <c r="BA43" s="661"/>
      <c r="BB43" s="661"/>
      <c r="BC43" s="661"/>
      <c r="BD43" s="211"/>
      <c r="BE43" s="660" t="str">
        <f t="shared" si="1"/>
        <v/>
      </c>
      <c r="BF43" s="660"/>
      <c r="BG43" s="661"/>
      <c r="BH43" s="661"/>
      <c r="BI43" s="661"/>
      <c r="BJ43" s="661"/>
      <c r="BK43" s="661"/>
      <c r="BL43" s="661"/>
      <c r="BM43" s="661"/>
      <c r="BN43" s="661"/>
      <c r="BO43" s="661"/>
      <c r="BP43" s="661"/>
      <c r="BQ43" s="661"/>
      <c r="BR43" s="661"/>
      <c r="BS43" s="661"/>
      <c r="BT43" s="661"/>
      <c r="BU43" s="661"/>
      <c r="BV43" s="211"/>
      <c r="BW43" s="660">
        <f t="shared" si="2"/>
        <v>17</v>
      </c>
      <c r="BX43" s="660"/>
      <c r="BY43" s="661" t="str">
        <f>IF('各会計、関係団体の財政状況及び健全化判断比率'!B77="","",'各会計、関係団体の財政状況及び健全化判断比率'!B77)</f>
        <v>長野県市町村総合事務組合（非常勤職員公務災害補償特別会計）</v>
      </c>
      <c r="BZ43" s="661"/>
      <c r="CA43" s="661"/>
      <c r="CB43" s="661"/>
      <c r="CC43" s="661"/>
      <c r="CD43" s="661"/>
      <c r="CE43" s="661"/>
      <c r="CF43" s="661"/>
      <c r="CG43" s="661"/>
      <c r="CH43" s="661"/>
      <c r="CI43" s="661"/>
      <c r="CJ43" s="661"/>
      <c r="CK43" s="661"/>
      <c r="CL43" s="661"/>
      <c r="CM43" s="661"/>
      <c r="CN43" s="211"/>
      <c r="CO43" s="660" t="str">
        <f t="shared" si="3"/>
        <v/>
      </c>
      <c r="CP43" s="660"/>
      <c r="CQ43" s="661" t="str">
        <f>IF('各会計、関係団体の財政状況及び健全化判断比率'!BS16="","",'各会計、関係団体の財政状況及び健全化判断比率'!BS16)</f>
        <v/>
      </c>
      <c r="CR43" s="661"/>
      <c r="CS43" s="661"/>
      <c r="CT43" s="661"/>
      <c r="CU43" s="661"/>
      <c r="CV43" s="661"/>
      <c r="CW43" s="661"/>
      <c r="CX43" s="661"/>
      <c r="CY43" s="661"/>
      <c r="CZ43" s="661"/>
      <c r="DA43" s="661"/>
      <c r="DB43" s="661"/>
      <c r="DC43" s="661"/>
      <c r="DD43" s="661"/>
      <c r="DE43" s="661"/>
      <c r="DF43" s="208"/>
      <c r="DG43" s="662" t="str">
        <f>IF('各会計、関係団体の財政状況及び健全化判断比率'!BR16="","",'各会計、関係団体の財政状況及び健全化判断比率'!BR16)</f>
        <v/>
      </c>
      <c r="DH43" s="662"/>
      <c r="DI43" s="215"/>
      <c r="DJ43" s="183"/>
      <c r="DK43" s="183"/>
      <c r="DL43" s="183"/>
      <c r="DM43" s="183"/>
      <c r="DN43" s="183"/>
      <c r="DO43" s="183"/>
    </row>
    <row r="44" spans="1:119" ht="13.5" customHeight="1" thickBot="1" x14ac:dyDescent="0.2">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x14ac:dyDescent="0.15">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x14ac:dyDescent="0.15">
      <c r="B46" s="183" t="s">
        <v>204</v>
      </c>
      <c r="C46" s="183"/>
      <c r="D46" s="183"/>
      <c r="E46" s="183" t="s">
        <v>205</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x14ac:dyDescent="0.15">
      <c r="B47" s="183"/>
      <c r="C47" s="183"/>
      <c r="D47" s="183"/>
      <c r="E47" s="183" t="s">
        <v>206</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x14ac:dyDescent="0.15">
      <c r="B48" s="183"/>
      <c r="C48" s="183"/>
      <c r="D48" s="183"/>
      <c r="E48" s="183" t="s">
        <v>207</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x14ac:dyDescent="0.15">
      <c r="E49" s="219" t="s">
        <v>208</v>
      </c>
    </row>
    <row r="50" spans="5:5" x14ac:dyDescent="0.15">
      <c r="E50" s="185" t="s">
        <v>209</v>
      </c>
    </row>
    <row r="51" spans="5:5" x14ac:dyDescent="0.15">
      <c r="E51" s="185" t="s">
        <v>210</v>
      </c>
    </row>
    <row r="52" spans="5:5" x14ac:dyDescent="0.15">
      <c r="E52" s="185" t="s">
        <v>211</v>
      </c>
    </row>
    <row r="53" spans="5:5" x14ac:dyDescent="0.15"/>
    <row r="54" spans="5:5" x14ac:dyDescent="0.15"/>
    <row r="55" spans="5:5" x14ac:dyDescent="0.15"/>
    <row r="56" spans="5:5" x14ac:dyDescent="0.15"/>
  </sheetData>
  <sheetProtection algorithmName="SHA-512" hashValue="dgI/YSjP8m5DNpoMo472Al79lJxBoQ1W0bUBkanB34Nio2JFCLpxUJrEACx9Z5VzC65hC0S9DnEofIcqFKSoqg==" saltValue="UCh3iKN4S448PL9v4/16L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55" t="s">
        <v>575</v>
      </c>
      <c r="D34" s="1255"/>
      <c r="E34" s="1256"/>
      <c r="F34" s="32">
        <v>15.02</v>
      </c>
      <c r="G34" s="33">
        <v>11.27</v>
      </c>
      <c r="H34" s="33">
        <v>11.01</v>
      </c>
      <c r="I34" s="33">
        <v>9.41</v>
      </c>
      <c r="J34" s="34">
        <v>6.7</v>
      </c>
      <c r="K34" s="22"/>
      <c r="L34" s="22"/>
      <c r="M34" s="22"/>
      <c r="N34" s="22"/>
      <c r="O34" s="22"/>
      <c r="P34" s="22"/>
    </row>
    <row r="35" spans="1:16" ht="39" customHeight="1" x14ac:dyDescent="0.15">
      <c r="A35" s="22"/>
      <c r="B35" s="35"/>
      <c r="C35" s="1249" t="s">
        <v>576</v>
      </c>
      <c r="D35" s="1250"/>
      <c r="E35" s="1251"/>
      <c r="F35" s="36" t="s">
        <v>526</v>
      </c>
      <c r="G35" s="37">
        <v>0.44</v>
      </c>
      <c r="H35" s="37">
        <v>2.1800000000000002</v>
      </c>
      <c r="I35" s="37">
        <v>2.59</v>
      </c>
      <c r="J35" s="38">
        <v>1.92</v>
      </c>
      <c r="K35" s="22"/>
      <c r="L35" s="22"/>
      <c r="M35" s="22"/>
      <c r="N35" s="22"/>
      <c r="O35" s="22"/>
      <c r="P35" s="22"/>
    </row>
    <row r="36" spans="1:16" ht="39" customHeight="1" x14ac:dyDescent="0.15">
      <c r="A36" s="22"/>
      <c r="B36" s="35"/>
      <c r="C36" s="1249" t="s">
        <v>577</v>
      </c>
      <c r="D36" s="1250"/>
      <c r="E36" s="1251"/>
      <c r="F36" s="36">
        <v>0.31</v>
      </c>
      <c r="G36" s="37">
        <v>0.44</v>
      </c>
      <c r="H36" s="37">
        <v>0.91</v>
      </c>
      <c r="I36" s="37">
        <v>0.81</v>
      </c>
      <c r="J36" s="38">
        <v>0.6</v>
      </c>
      <c r="K36" s="22"/>
      <c r="L36" s="22"/>
      <c r="M36" s="22"/>
      <c r="N36" s="22"/>
      <c r="O36" s="22"/>
      <c r="P36" s="22"/>
    </row>
    <row r="37" spans="1:16" ht="39" customHeight="1" x14ac:dyDescent="0.15">
      <c r="A37" s="22"/>
      <c r="B37" s="35"/>
      <c r="C37" s="1249" t="s">
        <v>578</v>
      </c>
      <c r="D37" s="1250"/>
      <c r="E37" s="1251"/>
      <c r="F37" s="36">
        <v>1.48</v>
      </c>
      <c r="G37" s="37">
        <v>1.45</v>
      </c>
      <c r="H37" s="37">
        <v>1.1100000000000001</v>
      </c>
      <c r="I37" s="37">
        <v>0.89</v>
      </c>
      <c r="J37" s="38">
        <v>0.33</v>
      </c>
      <c r="K37" s="22"/>
      <c r="L37" s="22"/>
      <c r="M37" s="22"/>
      <c r="N37" s="22"/>
      <c r="O37" s="22"/>
      <c r="P37" s="22"/>
    </row>
    <row r="38" spans="1:16" ht="39" customHeight="1" x14ac:dyDescent="0.15">
      <c r="A38" s="22"/>
      <c r="B38" s="35"/>
      <c r="C38" s="1249" t="s">
        <v>579</v>
      </c>
      <c r="D38" s="1250"/>
      <c r="E38" s="1251"/>
      <c r="F38" s="36">
        <v>0.09</v>
      </c>
      <c r="G38" s="37">
        <v>0.15</v>
      </c>
      <c r="H38" s="37">
        <v>0.12</v>
      </c>
      <c r="I38" s="37">
        <v>0.2</v>
      </c>
      <c r="J38" s="38">
        <v>0.28999999999999998</v>
      </c>
      <c r="K38" s="22"/>
      <c r="L38" s="22"/>
      <c r="M38" s="22"/>
      <c r="N38" s="22"/>
      <c r="O38" s="22"/>
      <c r="P38" s="22"/>
    </row>
    <row r="39" spans="1:16" ht="39" customHeight="1" x14ac:dyDescent="0.15">
      <c r="A39" s="22"/>
      <c r="B39" s="35"/>
      <c r="C39" s="1249" t="s">
        <v>580</v>
      </c>
      <c r="D39" s="1250"/>
      <c r="E39" s="1251"/>
      <c r="F39" s="36">
        <v>0.33</v>
      </c>
      <c r="G39" s="37">
        <v>0.24</v>
      </c>
      <c r="H39" s="37">
        <v>0.24</v>
      </c>
      <c r="I39" s="37">
        <v>0.42</v>
      </c>
      <c r="J39" s="38">
        <v>0.15</v>
      </c>
      <c r="K39" s="22"/>
      <c r="L39" s="22"/>
      <c r="M39" s="22"/>
      <c r="N39" s="22"/>
      <c r="O39" s="22"/>
      <c r="P39" s="22"/>
    </row>
    <row r="40" spans="1:16" ht="39" customHeight="1" x14ac:dyDescent="0.15">
      <c r="A40" s="22"/>
      <c r="B40" s="35"/>
      <c r="C40" s="1249" t="s">
        <v>581</v>
      </c>
      <c r="D40" s="1250"/>
      <c r="E40" s="1251"/>
      <c r="F40" s="36">
        <v>0.02</v>
      </c>
      <c r="G40" s="37">
        <v>0.01</v>
      </c>
      <c r="H40" s="37">
        <v>0.01</v>
      </c>
      <c r="I40" s="37">
        <v>0.01</v>
      </c>
      <c r="J40" s="38">
        <v>0.03</v>
      </c>
      <c r="K40" s="22"/>
      <c r="L40" s="22"/>
      <c r="M40" s="22"/>
      <c r="N40" s="22"/>
      <c r="O40" s="22"/>
      <c r="P40" s="22"/>
    </row>
    <row r="41" spans="1:16" ht="39" customHeight="1" x14ac:dyDescent="0.15">
      <c r="A41" s="22"/>
      <c r="B41" s="35"/>
      <c r="C41" s="1249"/>
      <c r="D41" s="1250"/>
      <c r="E41" s="1251"/>
      <c r="F41" s="36"/>
      <c r="G41" s="37"/>
      <c r="H41" s="37"/>
      <c r="I41" s="37"/>
      <c r="J41" s="38"/>
      <c r="K41" s="22"/>
      <c r="L41" s="22"/>
      <c r="M41" s="22"/>
      <c r="N41" s="22"/>
      <c r="O41" s="22"/>
      <c r="P41" s="22"/>
    </row>
    <row r="42" spans="1:16" ht="39" customHeight="1" x14ac:dyDescent="0.15">
      <c r="A42" s="22"/>
      <c r="B42" s="39"/>
      <c r="C42" s="1249" t="s">
        <v>582</v>
      </c>
      <c r="D42" s="1250"/>
      <c r="E42" s="1251"/>
      <c r="F42" s="36" t="s">
        <v>526</v>
      </c>
      <c r="G42" s="37" t="s">
        <v>526</v>
      </c>
      <c r="H42" s="37" t="s">
        <v>526</v>
      </c>
      <c r="I42" s="37" t="s">
        <v>526</v>
      </c>
      <c r="J42" s="38" t="s">
        <v>526</v>
      </c>
      <c r="K42" s="22"/>
      <c r="L42" s="22"/>
      <c r="M42" s="22"/>
      <c r="N42" s="22"/>
      <c r="O42" s="22"/>
      <c r="P42" s="22"/>
    </row>
    <row r="43" spans="1:16" ht="39" customHeight="1" thickBot="1" x14ac:dyDescent="0.2">
      <c r="A43" s="22"/>
      <c r="B43" s="40"/>
      <c r="C43" s="1252" t="s">
        <v>583</v>
      </c>
      <c r="D43" s="1253"/>
      <c r="E43" s="1254"/>
      <c r="F43" s="41">
        <v>0.46</v>
      </c>
      <c r="G43" s="42" t="s">
        <v>526</v>
      </c>
      <c r="H43" s="42" t="s">
        <v>526</v>
      </c>
      <c r="I43" s="42" t="s">
        <v>526</v>
      </c>
      <c r="J43" s="43" t="s">
        <v>526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rJSqPcqIwmXBQt+JaA4/WcumfKK8SyAaF19Gij1pvKaTWY0tnhTvjxTmEqTrhs1liaDwUCV6nWr21pvxH51+A==" saltValue="S23zzyhlDuzHO+VYJO+t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57" t="s">
        <v>11</v>
      </c>
      <c r="C45" s="1258"/>
      <c r="D45" s="58"/>
      <c r="E45" s="1263" t="s">
        <v>12</v>
      </c>
      <c r="F45" s="1263"/>
      <c r="G45" s="1263"/>
      <c r="H45" s="1263"/>
      <c r="I45" s="1263"/>
      <c r="J45" s="1264"/>
      <c r="K45" s="59">
        <v>539</v>
      </c>
      <c r="L45" s="60">
        <v>566</v>
      </c>
      <c r="M45" s="60">
        <v>461</v>
      </c>
      <c r="N45" s="60">
        <v>385</v>
      </c>
      <c r="O45" s="61">
        <v>379</v>
      </c>
      <c r="P45" s="48"/>
      <c r="Q45" s="48"/>
      <c r="R45" s="48"/>
      <c r="S45" s="48"/>
      <c r="T45" s="48"/>
      <c r="U45" s="48"/>
    </row>
    <row r="46" spans="1:21" ht="30.75" customHeight="1" x14ac:dyDescent="0.15">
      <c r="A46" s="48"/>
      <c r="B46" s="1259"/>
      <c r="C46" s="1260"/>
      <c r="D46" s="62"/>
      <c r="E46" s="1265" t="s">
        <v>13</v>
      </c>
      <c r="F46" s="1265"/>
      <c r="G46" s="1265"/>
      <c r="H46" s="1265"/>
      <c r="I46" s="1265"/>
      <c r="J46" s="1266"/>
      <c r="K46" s="63" t="s">
        <v>526</v>
      </c>
      <c r="L46" s="64" t="s">
        <v>526</v>
      </c>
      <c r="M46" s="64" t="s">
        <v>526</v>
      </c>
      <c r="N46" s="64" t="s">
        <v>526</v>
      </c>
      <c r="O46" s="65" t="s">
        <v>526</v>
      </c>
      <c r="P46" s="48"/>
      <c r="Q46" s="48"/>
      <c r="R46" s="48"/>
      <c r="S46" s="48"/>
      <c r="T46" s="48"/>
      <c r="U46" s="48"/>
    </row>
    <row r="47" spans="1:21" ht="30.75" customHeight="1" x14ac:dyDescent="0.15">
      <c r="A47" s="48"/>
      <c r="B47" s="1259"/>
      <c r="C47" s="1260"/>
      <c r="D47" s="62"/>
      <c r="E47" s="1265" t="s">
        <v>14</v>
      </c>
      <c r="F47" s="1265"/>
      <c r="G47" s="1265"/>
      <c r="H47" s="1265"/>
      <c r="I47" s="1265"/>
      <c r="J47" s="1266"/>
      <c r="K47" s="63" t="s">
        <v>526</v>
      </c>
      <c r="L47" s="64" t="s">
        <v>526</v>
      </c>
      <c r="M47" s="64" t="s">
        <v>526</v>
      </c>
      <c r="N47" s="64" t="s">
        <v>526</v>
      </c>
      <c r="O47" s="65" t="s">
        <v>526</v>
      </c>
      <c r="P47" s="48"/>
      <c r="Q47" s="48"/>
      <c r="R47" s="48"/>
      <c r="S47" s="48"/>
      <c r="T47" s="48"/>
      <c r="U47" s="48"/>
    </row>
    <row r="48" spans="1:21" ht="30.75" customHeight="1" x14ac:dyDescent="0.15">
      <c r="A48" s="48"/>
      <c r="B48" s="1259"/>
      <c r="C48" s="1260"/>
      <c r="D48" s="62"/>
      <c r="E48" s="1265" t="s">
        <v>15</v>
      </c>
      <c r="F48" s="1265"/>
      <c r="G48" s="1265"/>
      <c r="H48" s="1265"/>
      <c r="I48" s="1265"/>
      <c r="J48" s="1266"/>
      <c r="K48" s="63">
        <v>223</v>
      </c>
      <c r="L48" s="64">
        <v>236</v>
      </c>
      <c r="M48" s="64">
        <v>236</v>
      </c>
      <c r="N48" s="64">
        <v>229</v>
      </c>
      <c r="O48" s="65">
        <v>246</v>
      </c>
      <c r="P48" s="48"/>
      <c r="Q48" s="48"/>
      <c r="R48" s="48"/>
      <c r="S48" s="48"/>
      <c r="T48" s="48"/>
      <c r="U48" s="48"/>
    </row>
    <row r="49" spans="1:21" ht="30.75" customHeight="1" x14ac:dyDescent="0.15">
      <c r="A49" s="48"/>
      <c r="B49" s="1259"/>
      <c r="C49" s="1260"/>
      <c r="D49" s="62"/>
      <c r="E49" s="1265" t="s">
        <v>16</v>
      </c>
      <c r="F49" s="1265"/>
      <c r="G49" s="1265"/>
      <c r="H49" s="1265"/>
      <c r="I49" s="1265"/>
      <c r="J49" s="1266"/>
      <c r="K49" s="63">
        <v>10</v>
      </c>
      <c r="L49" s="64">
        <v>10</v>
      </c>
      <c r="M49" s="64">
        <v>5</v>
      </c>
      <c r="N49" s="64">
        <v>6</v>
      </c>
      <c r="O49" s="65">
        <v>11</v>
      </c>
      <c r="P49" s="48"/>
      <c r="Q49" s="48"/>
      <c r="R49" s="48"/>
      <c r="S49" s="48"/>
      <c r="T49" s="48"/>
      <c r="U49" s="48"/>
    </row>
    <row r="50" spans="1:21" ht="30.75" customHeight="1" x14ac:dyDescent="0.15">
      <c r="A50" s="48"/>
      <c r="B50" s="1259"/>
      <c r="C50" s="1260"/>
      <c r="D50" s="62"/>
      <c r="E50" s="1265" t="s">
        <v>17</v>
      </c>
      <c r="F50" s="1265"/>
      <c r="G50" s="1265"/>
      <c r="H50" s="1265"/>
      <c r="I50" s="1265"/>
      <c r="J50" s="1266"/>
      <c r="K50" s="63" t="s">
        <v>526</v>
      </c>
      <c r="L50" s="64" t="s">
        <v>526</v>
      </c>
      <c r="M50" s="64" t="s">
        <v>526</v>
      </c>
      <c r="N50" s="64" t="s">
        <v>526</v>
      </c>
      <c r="O50" s="65" t="s">
        <v>526</v>
      </c>
      <c r="P50" s="48"/>
      <c r="Q50" s="48"/>
      <c r="R50" s="48"/>
      <c r="S50" s="48"/>
      <c r="T50" s="48"/>
      <c r="U50" s="48"/>
    </row>
    <row r="51" spans="1:21" ht="30.75" customHeight="1" x14ac:dyDescent="0.15">
      <c r="A51" s="48"/>
      <c r="B51" s="1261"/>
      <c r="C51" s="1262"/>
      <c r="D51" s="66"/>
      <c r="E51" s="1265" t="s">
        <v>18</v>
      </c>
      <c r="F51" s="1265"/>
      <c r="G51" s="1265"/>
      <c r="H51" s="1265"/>
      <c r="I51" s="1265"/>
      <c r="J51" s="1266"/>
      <c r="K51" s="63" t="s">
        <v>526</v>
      </c>
      <c r="L51" s="64" t="s">
        <v>526</v>
      </c>
      <c r="M51" s="64" t="s">
        <v>526</v>
      </c>
      <c r="N51" s="64" t="s">
        <v>526</v>
      </c>
      <c r="O51" s="65" t="s">
        <v>526</v>
      </c>
      <c r="P51" s="48"/>
      <c r="Q51" s="48"/>
      <c r="R51" s="48"/>
      <c r="S51" s="48"/>
      <c r="T51" s="48"/>
      <c r="U51" s="48"/>
    </row>
    <row r="52" spans="1:21" ht="30.75" customHeight="1" x14ac:dyDescent="0.15">
      <c r="A52" s="48"/>
      <c r="B52" s="1267" t="s">
        <v>19</v>
      </c>
      <c r="C52" s="1268"/>
      <c r="D52" s="66"/>
      <c r="E52" s="1265" t="s">
        <v>20</v>
      </c>
      <c r="F52" s="1265"/>
      <c r="G52" s="1265"/>
      <c r="H52" s="1265"/>
      <c r="I52" s="1265"/>
      <c r="J52" s="1266"/>
      <c r="K52" s="63">
        <v>829</v>
      </c>
      <c r="L52" s="64">
        <v>807</v>
      </c>
      <c r="M52" s="64">
        <v>699</v>
      </c>
      <c r="N52" s="64">
        <v>643</v>
      </c>
      <c r="O52" s="65">
        <v>630</v>
      </c>
      <c r="P52" s="48"/>
      <c r="Q52" s="48"/>
      <c r="R52" s="48"/>
      <c r="S52" s="48"/>
      <c r="T52" s="48"/>
      <c r="U52" s="48"/>
    </row>
    <row r="53" spans="1:21" ht="30.75" customHeight="1" thickBot="1" x14ac:dyDescent="0.2">
      <c r="A53" s="48"/>
      <c r="B53" s="1269" t="s">
        <v>21</v>
      </c>
      <c r="C53" s="1270"/>
      <c r="D53" s="67"/>
      <c r="E53" s="1271" t="s">
        <v>22</v>
      </c>
      <c r="F53" s="1271"/>
      <c r="G53" s="1271"/>
      <c r="H53" s="1271"/>
      <c r="I53" s="1271"/>
      <c r="J53" s="1272"/>
      <c r="K53" s="68">
        <v>-57</v>
      </c>
      <c r="L53" s="69">
        <v>5</v>
      </c>
      <c r="M53" s="69">
        <v>3</v>
      </c>
      <c r="N53" s="69">
        <v>-23</v>
      </c>
      <c r="O53" s="70">
        <v>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73" t="s">
        <v>25</v>
      </c>
      <c r="C57" s="1274"/>
      <c r="D57" s="1277" t="s">
        <v>26</v>
      </c>
      <c r="E57" s="1278"/>
      <c r="F57" s="1278"/>
      <c r="G57" s="1278"/>
      <c r="H57" s="1278"/>
      <c r="I57" s="1278"/>
      <c r="J57" s="1279"/>
      <c r="K57" s="83"/>
      <c r="L57" s="84"/>
      <c r="M57" s="84"/>
      <c r="N57" s="84"/>
      <c r="O57" s="85"/>
    </row>
    <row r="58" spans="1:21" ht="31.5" customHeight="1" thickBot="1" x14ac:dyDescent="0.2">
      <c r="B58" s="1275"/>
      <c r="C58" s="1276"/>
      <c r="D58" s="1280" t="s">
        <v>27</v>
      </c>
      <c r="E58" s="1281"/>
      <c r="F58" s="1281"/>
      <c r="G58" s="1281"/>
      <c r="H58" s="1281"/>
      <c r="I58" s="1281"/>
      <c r="J58" s="128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EB3KYQPzJzfdJoPHSobkNN5D4W0Ho/SBi7CfCrgixuJXP/RISQ5pPNVguBSJa+e21SiMdQMLcLqxXE2+LRzoA==" saltValue="QS4Ar8m8CY44L6TEJN2qZ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83" t="s">
        <v>30</v>
      </c>
      <c r="C41" s="1284"/>
      <c r="D41" s="102"/>
      <c r="E41" s="1289" t="s">
        <v>31</v>
      </c>
      <c r="F41" s="1289"/>
      <c r="G41" s="1289"/>
      <c r="H41" s="1290"/>
      <c r="I41" s="103">
        <v>3231</v>
      </c>
      <c r="J41" s="104">
        <v>2819</v>
      </c>
      <c r="K41" s="104">
        <v>2804</v>
      </c>
      <c r="L41" s="104">
        <v>2898</v>
      </c>
      <c r="M41" s="105">
        <v>3057</v>
      </c>
    </row>
    <row r="42" spans="2:13" ht="27.75" customHeight="1" x14ac:dyDescent="0.15">
      <c r="B42" s="1285"/>
      <c r="C42" s="1286"/>
      <c r="D42" s="106"/>
      <c r="E42" s="1291" t="s">
        <v>32</v>
      </c>
      <c r="F42" s="1291"/>
      <c r="G42" s="1291"/>
      <c r="H42" s="1292"/>
      <c r="I42" s="107" t="s">
        <v>526</v>
      </c>
      <c r="J42" s="108" t="s">
        <v>526</v>
      </c>
      <c r="K42" s="108" t="s">
        <v>526</v>
      </c>
      <c r="L42" s="108" t="s">
        <v>526</v>
      </c>
      <c r="M42" s="109" t="s">
        <v>526</v>
      </c>
    </row>
    <row r="43" spans="2:13" ht="27.75" customHeight="1" x14ac:dyDescent="0.15">
      <c r="B43" s="1285"/>
      <c r="C43" s="1286"/>
      <c r="D43" s="106"/>
      <c r="E43" s="1291" t="s">
        <v>33</v>
      </c>
      <c r="F43" s="1291"/>
      <c r="G43" s="1291"/>
      <c r="H43" s="1292"/>
      <c r="I43" s="107">
        <v>2333</v>
      </c>
      <c r="J43" s="108">
        <v>2185</v>
      </c>
      <c r="K43" s="108">
        <v>2035</v>
      </c>
      <c r="L43" s="108">
        <v>1845</v>
      </c>
      <c r="M43" s="109">
        <v>1760</v>
      </c>
    </row>
    <row r="44" spans="2:13" ht="27.75" customHeight="1" x14ac:dyDescent="0.15">
      <c r="B44" s="1285"/>
      <c r="C44" s="1286"/>
      <c r="D44" s="106"/>
      <c r="E44" s="1291" t="s">
        <v>34</v>
      </c>
      <c r="F44" s="1291"/>
      <c r="G44" s="1291"/>
      <c r="H44" s="1292"/>
      <c r="I44" s="107">
        <v>196</v>
      </c>
      <c r="J44" s="108">
        <v>167</v>
      </c>
      <c r="K44" s="108">
        <v>122</v>
      </c>
      <c r="L44" s="108">
        <v>117</v>
      </c>
      <c r="M44" s="109">
        <v>110</v>
      </c>
    </row>
    <row r="45" spans="2:13" ht="27.75" customHeight="1" x14ac:dyDescent="0.15">
      <c r="B45" s="1285"/>
      <c r="C45" s="1286"/>
      <c r="D45" s="106"/>
      <c r="E45" s="1291" t="s">
        <v>35</v>
      </c>
      <c r="F45" s="1291"/>
      <c r="G45" s="1291"/>
      <c r="H45" s="1292"/>
      <c r="I45" s="107">
        <v>1028</v>
      </c>
      <c r="J45" s="108">
        <v>1021</v>
      </c>
      <c r="K45" s="108">
        <v>992</v>
      </c>
      <c r="L45" s="108">
        <v>995</v>
      </c>
      <c r="M45" s="109">
        <v>1033</v>
      </c>
    </row>
    <row r="46" spans="2:13" ht="27.75" customHeight="1" x14ac:dyDescent="0.15">
      <c r="B46" s="1285"/>
      <c r="C46" s="1286"/>
      <c r="D46" s="110"/>
      <c r="E46" s="1291" t="s">
        <v>36</v>
      </c>
      <c r="F46" s="1291"/>
      <c r="G46" s="1291"/>
      <c r="H46" s="1292"/>
      <c r="I46" s="107" t="s">
        <v>526</v>
      </c>
      <c r="J46" s="108" t="s">
        <v>526</v>
      </c>
      <c r="K46" s="108" t="s">
        <v>526</v>
      </c>
      <c r="L46" s="108" t="s">
        <v>526</v>
      </c>
      <c r="M46" s="109" t="s">
        <v>526</v>
      </c>
    </row>
    <row r="47" spans="2:13" ht="27.75" customHeight="1" x14ac:dyDescent="0.15">
      <c r="B47" s="1285"/>
      <c r="C47" s="1286"/>
      <c r="D47" s="111"/>
      <c r="E47" s="1293" t="s">
        <v>37</v>
      </c>
      <c r="F47" s="1294"/>
      <c r="G47" s="1294"/>
      <c r="H47" s="1295"/>
      <c r="I47" s="107" t="s">
        <v>526</v>
      </c>
      <c r="J47" s="108" t="s">
        <v>526</v>
      </c>
      <c r="K47" s="108" t="s">
        <v>526</v>
      </c>
      <c r="L47" s="108" t="s">
        <v>526</v>
      </c>
      <c r="M47" s="109" t="s">
        <v>526</v>
      </c>
    </row>
    <row r="48" spans="2:13" ht="27.75" customHeight="1" x14ac:dyDescent="0.15">
      <c r="B48" s="1285"/>
      <c r="C48" s="1286"/>
      <c r="D48" s="106"/>
      <c r="E48" s="1291" t="s">
        <v>38</v>
      </c>
      <c r="F48" s="1291"/>
      <c r="G48" s="1291"/>
      <c r="H48" s="1292"/>
      <c r="I48" s="107" t="s">
        <v>526</v>
      </c>
      <c r="J48" s="108" t="s">
        <v>526</v>
      </c>
      <c r="K48" s="108" t="s">
        <v>526</v>
      </c>
      <c r="L48" s="108" t="s">
        <v>526</v>
      </c>
      <c r="M48" s="109" t="s">
        <v>526</v>
      </c>
    </row>
    <row r="49" spans="2:13" ht="27.75" customHeight="1" x14ac:dyDescent="0.15">
      <c r="B49" s="1287"/>
      <c r="C49" s="1288"/>
      <c r="D49" s="106"/>
      <c r="E49" s="1291" t="s">
        <v>39</v>
      </c>
      <c r="F49" s="1291"/>
      <c r="G49" s="1291"/>
      <c r="H49" s="1292"/>
      <c r="I49" s="107" t="s">
        <v>526</v>
      </c>
      <c r="J49" s="108" t="s">
        <v>526</v>
      </c>
      <c r="K49" s="108" t="s">
        <v>526</v>
      </c>
      <c r="L49" s="108" t="s">
        <v>526</v>
      </c>
      <c r="M49" s="109" t="s">
        <v>526</v>
      </c>
    </row>
    <row r="50" spans="2:13" ht="27.75" customHeight="1" x14ac:dyDescent="0.15">
      <c r="B50" s="1296" t="s">
        <v>40</v>
      </c>
      <c r="C50" s="1297"/>
      <c r="D50" s="112"/>
      <c r="E50" s="1291" t="s">
        <v>41</v>
      </c>
      <c r="F50" s="1291"/>
      <c r="G50" s="1291"/>
      <c r="H50" s="1292"/>
      <c r="I50" s="107">
        <v>5293</v>
      </c>
      <c r="J50" s="108">
        <v>5759</v>
      </c>
      <c r="K50" s="108">
        <v>6090</v>
      </c>
      <c r="L50" s="108">
        <v>6047</v>
      </c>
      <c r="M50" s="109">
        <v>6036</v>
      </c>
    </row>
    <row r="51" spans="2:13" ht="27.75" customHeight="1" x14ac:dyDescent="0.15">
      <c r="B51" s="1285"/>
      <c r="C51" s="1286"/>
      <c r="D51" s="106"/>
      <c r="E51" s="1291" t="s">
        <v>42</v>
      </c>
      <c r="F51" s="1291"/>
      <c r="G51" s="1291"/>
      <c r="H51" s="1292"/>
      <c r="I51" s="107">
        <v>52</v>
      </c>
      <c r="J51" s="108">
        <v>31</v>
      </c>
      <c r="K51" s="108">
        <v>19</v>
      </c>
      <c r="L51" s="108">
        <v>13</v>
      </c>
      <c r="M51" s="109">
        <v>14</v>
      </c>
    </row>
    <row r="52" spans="2:13" ht="27.75" customHeight="1" x14ac:dyDescent="0.15">
      <c r="B52" s="1287"/>
      <c r="C52" s="1288"/>
      <c r="D52" s="106"/>
      <c r="E52" s="1291" t="s">
        <v>43</v>
      </c>
      <c r="F52" s="1291"/>
      <c r="G52" s="1291"/>
      <c r="H52" s="1292"/>
      <c r="I52" s="107">
        <v>6803</v>
      </c>
      <c r="J52" s="108">
        <v>6290</v>
      </c>
      <c r="K52" s="108">
        <v>5887</v>
      </c>
      <c r="L52" s="108">
        <v>5778</v>
      </c>
      <c r="M52" s="109">
        <v>5643</v>
      </c>
    </row>
    <row r="53" spans="2:13" ht="27.75" customHeight="1" thickBot="1" x14ac:dyDescent="0.2">
      <c r="B53" s="1298" t="s">
        <v>44</v>
      </c>
      <c r="C53" s="1299"/>
      <c r="D53" s="113"/>
      <c r="E53" s="1300" t="s">
        <v>45</v>
      </c>
      <c r="F53" s="1300"/>
      <c r="G53" s="1300"/>
      <c r="H53" s="1301"/>
      <c r="I53" s="114">
        <v>-5362</v>
      </c>
      <c r="J53" s="115">
        <v>-5888</v>
      </c>
      <c r="K53" s="115">
        <v>-6042</v>
      </c>
      <c r="L53" s="115">
        <v>-5983</v>
      </c>
      <c r="M53" s="116">
        <v>-5733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kuEr22P8FHA0sPvB1CGQdCXir1E8npcWvbwQIWrW0yY0DJ1sr2rcPiW4eYUDvq2VRDR+DS+ZRJzEdxBVq8GF6w==" saltValue="rcOecQirpDTdCr85obaan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310" t="s">
        <v>48</v>
      </c>
      <c r="D55" s="1310"/>
      <c r="E55" s="1311"/>
      <c r="F55" s="128">
        <v>2841</v>
      </c>
      <c r="G55" s="128">
        <v>2819</v>
      </c>
      <c r="H55" s="129">
        <v>2855</v>
      </c>
    </row>
    <row r="56" spans="2:8" ht="52.5" customHeight="1" x14ac:dyDescent="0.15">
      <c r="B56" s="130"/>
      <c r="C56" s="1312" t="s">
        <v>49</v>
      </c>
      <c r="D56" s="1312"/>
      <c r="E56" s="1313"/>
      <c r="F56" s="131">
        <v>494</v>
      </c>
      <c r="G56" s="131">
        <v>496</v>
      </c>
      <c r="H56" s="132">
        <v>497</v>
      </c>
    </row>
    <row r="57" spans="2:8" ht="53.25" customHeight="1" x14ac:dyDescent="0.15">
      <c r="B57" s="130"/>
      <c r="C57" s="1314" t="s">
        <v>50</v>
      </c>
      <c r="D57" s="1314"/>
      <c r="E57" s="1315"/>
      <c r="F57" s="133">
        <v>3099</v>
      </c>
      <c r="G57" s="133">
        <v>3059</v>
      </c>
      <c r="H57" s="134">
        <v>2997</v>
      </c>
    </row>
    <row r="58" spans="2:8" ht="45.75" customHeight="1" x14ac:dyDescent="0.15">
      <c r="B58" s="135"/>
      <c r="C58" s="1302" t="s">
        <v>592</v>
      </c>
      <c r="D58" s="1303"/>
      <c r="E58" s="1304"/>
      <c r="F58" s="385">
        <v>900</v>
      </c>
      <c r="G58" s="389">
        <v>900</v>
      </c>
      <c r="H58" s="386">
        <v>900</v>
      </c>
    </row>
    <row r="59" spans="2:8" ht="45.75" customHeight="1" x14ac:dyDescent="0.15">
      <c r="B59" s="135"/>
      <c r="C59" s="1302" t="s">
        <v>593</v>
      </c>
      <c r="D59" s="1303"/>
      <c r="E59" s="1304"/>
      <c r="F59" s="385">
        <v>919</v>
      </c>
      <c r="G59" s="389">
        <v>876</v>
      </c>
      <c r="H59" s="386">
        <v>791</v>
      </c>
    </row>
    <row r="60" spans="2:8" ht="45.75" customHeight="1" x14ac:dyDescent="0.15">
      <c r="B60" s="135"/>
      <c r="C60" s="1302" t="s">
        <v>594</v>
      </c>
      <c r="D60" s="1303"/>
      <c r="E60" s="1304"/>
      <c r="F60" s="385">
        <v>344</v>
      </c>
      <c r="G60" s="136">
        <v>344</v>
      </c>
      <c r="H60" s="386">
        <v>344</v>
      </c>
    </row>
    <row r="61" spans="2:8" ht="45.75" customHeight="1" x14ac:dyDescent="0.15">
      <c r="B61" s="135"/>
      <c r="C61" s="1302" t="s">
        <v>595</v>
      </c>
      <c r="D61" s="1303"/>
      <c r="E61" s="1304"/>
      <c r="F61" s="385">
        <v>338</v>
      </c>
      <c r="G61" s="389">
        <v>337</v>
      </c>
      <c r="H61" s="386">
        <v>327</v>
      </c>
    </row>
    <row r="62" spans="2:8" ht="45.75" customHeight="1" thickBot="1" x14ac:dyDescent="0.2">
      <c r="B62" s="137"/>
      <c r="C62" s="1305" t="s">
        <v>612</v>
      </c>
      <c r="D62" s="1306"/>
      <c r="E62" s="1307"/>
      <c r="F62" s="387">
        <v>99</v>
      </c>
      <c r="G62" s="389">
        <v>127</v>
      </c>
      <c r="H62" s="388">
        <v>151</v>
      </c>
    </row>
    <row r="63" spans="2:8" ht="52.5" customHeight="1" thickBot="1" x14ac:dyDescent="0.2">
      <c r="B63" s="138"/>
      <c r="C63" s="1308" t="s">
        <v>51</v>
      </c>
      <c r="D63" s="1308"/>
      <c r="E63" s="1309"/>
      <c r="F63" s="139">
        <v>6434</v>
      </c>
      <c r="G63" s="139">
        <v>6374</v>
      </c>
      <c r="H63" s="140">
        <v>6350</v>
      </c>
    </row>
    <row r="64" spans="2:8" ht="15" customHeight="1" x14ac:dyDescent="0.15"/>
  </sheetData>
  <sheetProtection algorithmName="SHA-512" hashValue="Y0sdBvufIpg0dV6ZWlD2B28VEIfIh5IXxRYJz8hQ9TWxI494hT6NaIZf4pQVTKGM1ag2VQzJaOkUYAWcF9DcJg==" saltValue="J26W90x1owHeCKvnzdkz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6D699-C6D3-4A00-BBA0-614CA423BC00}">
  <sheetPr>
    <pageSetUpPr fitToPage="1"/>
  </sheetPr>
  <dimension ref="A1:WZM160"/>
  <sheetViews>
    <sheetView showGridLines="0" zoomScale="70" zoomScaleNormal="70" zoomScaleSheetLayoutView="55" workbookViewId="0">
      <selection activeCell="BP63" sqref="BP63"/>
    </sheetView>
  </sheetViews>
  <sheetFormatPr defaultColWidth="0" defaultRowHeight="13.5" customHeight="1" zeroHeight="1" x14ac:dyDescent="0.15"/>
  <cols>
    <col min="1" max="1" width="6.375" style="392" customWidth="1"/>
    <col min="2" max="107" width="2.5" style="392" customWidth="1"/>
    <col min="108" max="108" width="6.125" style="400" customWidth="1"/>
    <col min="109" max="109" width="5.875" style="399" customWidth="1"/>
    <col min="110" max="110" width="19.125" style="392" hidden="1"/>
    <col min="111" max="115" width="12.625" style="392" hidden="1"/>
    <col min="116" max="349" width="8.625" style="392" hidden="1"/>
    <col min="350" max="355" width="14.875" style="392" hidden="1"/>
    <col min="356" max="357" width="15.875" style="392" hidden="1"/>
    <col min="358" max="363" width="16.125" style="392" hidden="1"/>
    <col min="364" max="364" width="6.125" style="392" hidden="1"/>
    <col min="365" max="365" width="3" style="392" hidden="1"/>
    <col min="366" max="605" width="8.625" style="392" hidden="1"/>
    <col min="606" max="611" width="14.875" style="392" hidden="1"/>
    <col min="612" max="613" width="15.875" style="392" hidden="1"/>
    <col min="614" max="619" width="16.125" style="392" hidden="1"/>
    <col min="620" max="620" width="6.125" style="392" hidden="1"/>
    <col min="621" max="621" width="3" style="392" hidden="1"/>
    <col min="622" max="861" width="8.625" style="392" hidden="1"/>
    <col min="862" max="867" width="14.875" style="392" hidden="1"/>
    <col min="868" max="869" width="15.875" style="392" hidden="1"/>
    <col min="870" max="875" width="16.125" style="392" hidden="1"/>
    <col min="876" max="876" width="6.125" style="392" hidden="1"/>
    <col min="877" max="877" width="3" style="392" hidden="1"/>
    <col min="878" max="1117" width="8.625" style="392" hidden="1"/>
    <col min="1118" max="1123" width="14.875" style="392" hidden="1"/>
    <col min="1124" max="1125" width="15.875" style="392" hidden="1"/>
    <col min="1126" max="1131" width="16.125" style="392" hidden="1"/>
    <col min="1132" max="1132" width="6.125" style="392" hidden="1"/>
    <col min="1133" max="1133" width="3" style="392" hidden="1"/>
    <col min="1134" max="1373" width="8.625" style="392" hidden="1"/>
    <col min="1374" max="1379" width="14.875" style="392" hidden="1"/>
    <col min="1380" max="1381" width="15.875" style="392" hidden="1"/>
    <col min="1382" max="1387" width="16.125" style="392" hidden="1"/>
    <col min="1388" max="1388" width="6.125" style="392" hidden="1"/>
    <col min="1389" max="1389" width="3" style="392" hidden="1"/>
    <col min="1390" max="1629" width="8.625" style="392" hidden="1"/>
    <col min="1630" max="1635" width="14.875" style="392" hidden="1"/>
    <col min="1636" max="1637" width="15.875" style="392" hidden="1"/>
    <col min="1638" max="1643" width="16.125" style="392" hidden="1"/>
    <col min="1644" max="1644" width="6.125" style="392" hidden="1"/>
    <col min="1645" max="1645" width="3" style="392" hidden="1"/>
    <col min="1646" max="1885" width="8.625" style="392" hidden="1"/>
    <col min="1886" max="1891" width="14.875" style="392" hidden="1"/>
    <col min="1892" max="1893" width="15.875" style="392" hidden="1"/>
    <col min="1894" max="1899" width="16.125" style="392" hidden="1"/>
    <col min="1900" max="1900" width="6.125" style="392" hidden="1"/>
    <col min="1901" max="1901" width="3" style="392" hidden="1"/>
    <col min="1902" max="2141" width="8.625" style="392" hidden="1"/>
    <col min="2142" max="2147" width="14.875" style="392" hidden="1"/>
    <col min="2148" max="2149" width="15.875" style="392" hidden="1"/>
    <col min="2150" max="2155" width="16.125" style="392" hidden="1"/>
    <col min="2156" max="2156" width="6.125" style="392" hidden="1"/>
    <col min="2157" max="2157" width="3" style="392" hidden="1"/>
    <col min="2158" max="2397" width="8.625" style="392" hidden="1"/>
    <col min="2398" max="2403" width="14.875" style="392" hidden="1"/>
    <col min="2404" max="2405" width="15.875" style="392" hidden="1"/>
    <col min="2406" max="2411" width="16.125" style="392" hidden="1"/>
    <col min="2412" max="2412" width="6.125" style="392" hidden="1"/>
    <col min="2413" max="2413" width="3" style="392" hidden="1"/>
    <col min="2414" max="2653" width="8.625" style="392" hidden="1"/>
    <col min="2654" max="2659" width="14.875" style="392" hidden="1"/>
    <col min="2660" max="2661" width="15.875" style="392" hidden="1"/>
    <col min="2662" max="2667" width="16.125" style="392" hidden="1"/>
    <col min="2668" max="2668" width="6.125" style="392" hidden="1"/>
    <col min="2669" max="2669" width="3" style="392" hidden="1"/>
    <col min="2670" max="2909" width="8.625" style="392" hidden="1"/>
    <col min="2910" max="2915" width="14.875" style="392" hidden="1"/>
    <col min="2916" max="2917" width="15.875" style="392" hidden="1"/>
    <col min="2918" max="2923" width="16.125" style="392" hidden="1"/>
    <col min="2924" max="2924" width="6.125" style="392" hidden="1"/>
    <col min="2925" max="2925" width="3" style="392" hidden="1"/>
    <col min="2926" max="3165" width="8.625" style="392" hidden="1"/>
    <col min="3166" max="3171" width="14.875" style="392" hidden="1"/>
    <col min="3172" max="3173" width="15.875" style="392" hidden="1"/>
    <col min="3174" max="3179" width="16.125" style="392" hidden="1"/>
    <col min="3180" max="3180" width="6.125" style="392" hidden="1"/>
    <col min="3181" max="3181" width="3" style="392" hidden="1"/>
    <col min="3182" max="3421" width="8.625" style="392" hidden="1"/>
    <col min="3422" max="3427" width="14.875" style="392" hidden="1"/>
    <col min="3428" max="3429" width="15.875" style="392" hidden="1"/>
    <col min="3430" max="3435" width="16.125" style="392" hidden="1"/>
    <col min="3436" max="3436" width="6.125" style="392" hidden="1"/>
    <col min="3437" max="3437" width="3" style="392" hidden="1"/>
    <col min="3438" max="3677" width="8.625" style="392" hidden="1"/>
    <col min="3678" max="3683" width="14.875" style="392" hidden="1"/>
    <col min="3684" max="3685" width="15.875" style="392" hidden="1"/>
    <col min="3686" max="3691" width="16.125" style="392" hidden="1"/>
    <col min="3692" max="3692" width="6.125" style="392" hidden="1"/>
    <col min="3693" max="3693" width="3" style="392" hidden="1"/>
    <col min="3694" max="3933" width="8.625" style="392" hidden="1"/>
    <col min="3934" max="3939" width="14.875" style="392" hidden="1"/>
    <col min="3940" max="3941" width="15.875" style="392" hidden="1"/>
    <col min="3942" max="3947" width="16.125" style="392" hidden="1"/>
    <col min="3948" max="3948" width="6.125" style="392" hidden="1"/>
    <col min="3949" max="3949" width="3" style="392" hidden="1"/>
    <col min="3950" max="4189" width="8.625" style="392" hidden="1"/>
    <col min="4190" max="4195" width="14.875" style="392" hidden="1"/>
    <col min="4196" max="4197" width="15.875" style="392" hidden="1"/>
    <col min="4198" max="4203" width="16.125" style="392" hidden="1"/>
    <col min="4204" max="4204" width="6.125" style="392" hidden="1"/>
    <col min="4205" max="4205" width="3" style="392" hidden="1"/>
    <col min="4206" max="4445" width="8.625" style="392" hidden="1"/>
    <col min="4446" max="4451" width="14.875" style="392" hidden="1"/>
    <col min="4452" max="4453" width="15.875" style="392" hidden="1"/>
    <col min="4454" max="4459" width="16.125" style="392" hidden="1"/>
    <col min="4460" max="4460" width="6.125" style="392" hidden="1"/>
    <col min="4461" max="4461" width="3" style="392" hidden="1"/>
    <col min="4462" max="4701" width="8.625" style="392" hidden="1"/>
    <col min="4702" max="4707" width="14.875" style="392" hidden="1"/>
    <col min="4708" max="4709" width="15.875" style="392" hidden="1"/>
    <col min="4710" max="4715" width="16.125" style="392" hidden="1"/>
    <col min="4716" max="4716" width="6.125" style="392" hidden="1"/>
    <col min="4717" max="4717" width="3" style="392" hidden="1"/>
    <col min="4718" max="4957" width="8.625" style="392" hidden="1"/>
    <col min="4958" max="4963" width="14.875" style="392" hidden="1"/>
    <col min="4964" max="4965" width="15.875" style="392" hidden="1"/>
    <col min="4966" max="4971" width="16.125" style="392" hidden="1"/>
    <col min="4972" max="4972" width="6.125" style="392" hidden="1"/>
    <col min="4973" max="4973" width="3" style="392" hidden="1"/>
    <col min="4974" max="5213" width="8.625" style="392" hidden="1"/>
    <col min="5214" max="5219" width="14.875" style="392" hidden="1"/>
    <col min="5220" max="5221" width="15.875" style="392" hidden="1"/>
    <col min="5222" max="5227" width="16.125" style="392" hidden="1"/>
    <col min="5228" max="5228" width="6.125" style="392" hidden="1"/>
    <col min="5229" max="5229" width="3" style="392" hidden="1"/>
    <col min="5230" max="5469" width="8.625" style="392" hidden="1"/>
    <col min="5470" max="5475" width="14.875" style="392" hidden="1"/>
    <col min="5476" max="5477" width="15.875" style="392" hidden="1"/>
    <col min="5478" max="5483" width="16.125" style="392" hidden="1"/>
    <col min="5484" max="5484" width="6.125" style="392" hidden="1"/>
    <col min="5485" max="5485" width="3" style="392" hidden="1"/>
    <col min="5486" max="5725" width="8.625" style="392" hidden="1"/>
    <col min="5726" max="5731" width="14.875" style="392" hidden="1"/>
    <col min="5732" max="5733" width="15.875" style="392" hidden="1"/>
    <col min="5734" max="5739" width="16.125" style="392" hidden="1"/>
    <col min="5740" max="5740" width="6.125" style="392" hidden="1"/>
    <col min="5741" max="5741" width="3" style="392" hidden="1"/>
    <col min="5742" max="5981" width="8.625" style="392" hidden="1"/>
    <col min="5982" max="5987" width="14.875" style="392" hidden="1"/>
    <col min="5988" max="5989" width="15.875" style="392" hidden="1"/>
    <col min="5990" max="5995" width="16.125" style="392" hidden="1"/>
    <col min="5996" max="5996" width="6.125" style="392" hidden="1"/>
    <col min="5997" max="5997" width="3" style="392" hidden="1"/>
    <col min="5998" max="6237" width="8.625" style="392" hidden="1"/>
    <col min="6238" max="6243" width="14.875" style="392" hidden="1"/>
    <col min="6244" max="6245" width="15.875" style="392" hidden="1"/>
    <col min="6246" max="6251" width="16.125" style="392" hidden="1"/>
    <col min="6252" max="6252" width="6.125" style="392" hidden="1"/>
    <col min="6253" max="6253" width="3" style="392" hidden="1"/>
    <col min="6254" max="6493" width="8.625" style="392" hidden="1"/>
    <col min="6494" max="6499" width="14.875" style="392" hidden="1"/>
    <col min="6500" max="6501" width="15.875" style="392" hidden="1"/>
    <col min="6502" max="6507" width="16.125" style="392" hidden="1"/>
    <col min="6508" max="6508" width="6.125" style="392" hidden="1"/>
    <col min="6509" max="6509" width="3" style="392" hidden="1"/>
    <col min="6510" max="6749" width="8.625" style="392" hidden="1"/>
    <col min="6750" max="6755" width="14.875" style="392" hidden="1"/>
    <col min="6756" max="6757" width="15.875" style="392" hidden="1"/>
    <col min="6758" max="6763" width="16.125" style="392" hidden="1"/>
    <col min="6764" max="6764" width="6.125" style="392" hidden="1"/>
    <col min="6765" max="6765" width="3" style="392" hidden="1"/>
    <col min="6766" max="7005" width="8.625" style="392" hidden="1"/>
    <col min="7006" max="7011" width="14.875" style="392" hidden="1"/>
    <col min="7012" max="7013" width="15.875" style="392" hidden="1"/>
    <col min="7014" max="7019" width="16.125" style="392" hidden="1"/>
    <col min="7020" max="7020" width="6.125" style="392" hidden="1"/>
    <col min="7021" max="7021" width="3" style="392" hidden="1"/>
    <col min="7022" max="7261" width="8.625" style="392" hidden="1"/>
    <col min="7262" max="7267" width="14.875" style="392" hidden="1"/>
    <col min="7268" max="7269" width="15.875" style="392" hidden="1"/>
    <col min="7270" max="7275" width="16.125" style="392" hidden="1"/>
    <col min="7276" max="7276" width="6.125" style="392" hidden="1"/>
    <col min="7277" max="7277" width="3" style="392" hidden="1"/>
    <col min="7278" max="7517" width="8.625" style="392" hidden="1"/>
    <col min="7518" max="7523" width="14.875" style="392" hidden="1"/>
    <col min="7524" max="7525" width="15.875" style="392" hidden="1"/>
    <col min="7526" max="7531" width="16.125" style="392" hidden="1"/>
    <col min="7532" max="7532" width="6.125" style="392" hidden="1"/>
    <col min="7533" max="7533" width="3" style="392" hidden="1"/>
    <col min="7534" max="7773" width="8.625" style="392" hidden="1"/>
    <col min="7774" max="7779" width="14.875" style="392" hidden="1"/>
    <col min="7780" max="7781" width="15.875" style="392" hidden="1"/>
    <col min="7782" max="7787" width="16.125" style="392" hidden="1"/>
    <col min="7788" max="7788" width="6.125" style="392" hidden="1"/>
    <col min="7789" max="7789" width="3" style="392" hidden="1"/>
    <col min="7790" max="8029" width="8.625" style="392" hidden="1"/>
    <col min="8030" max="8035" width="14.875" style="392" hidden="1"/>
    <col min="8036" max="8037" width="15.875" style="392" hidden="1"/>
    <col min="8038" max="8043" width="16.125" style="392" hidden="1"/>
    <col min="8044" max="8044" width="6.125" style="392" hidden="1"/>
    <col min="8045" max="8045" width="3" style="392" hidden="1"/>
    <col min="8046" max="8285" width="8.625" style="392" hidden="1"/>
    <col min="8286" max="8291" width="14.875" style="392" hidden="1"/>
    <col min="8292" max="8293" width="15.875" style="392" hidden="1"/>
    <col min="8294" max="8299" width="16.125" style="392" hidden="1"/>
    <col min="8300" max="8300" width="6.125" style="392" hidden="1"/>
    <col min="8301" max="8301" width="3" style="392" hidden="1"/>
    <col min="8302" max="8541" width="8.625" style="392" hidden="1"/>
    <col min="8542" max="8547" width="14.875" style="392" hidden="1"/>
    <col min="8548" max="8549" width="15.875" style="392" hidden="1"/>
    <col min="8550" max="8555" width="16.125" style="392" hidden="1"/>
    <col min="8556" max="8556" width="6.125" style="392" hidden="1"/>
    <col min="8557" max="8557" width="3" style="392" hidden="1"/>
    <col min="8558" max="8797" width="8.625" style="392" hidden="1"/>
    <col min="8798" max="8803" width="14.875" style="392" hidden="1"/>
    <col min="8804" max="8805" width="15.875" style="392" hidden="1"/>
    <col min="8806" max="8811" width="16.125" style="392" hidden="1"/>
    <col min="8812" max="8812" width="6.125" style="392" hidden="1"/>
    <col min="8813" max="8813" width="3" style="392" hidden="1"/>
    <col min="8814" max="9053" width="8.625" style="392" hidden="1"/>
    <col min="9054" max="9059" width="14.875" style="392" hidden="1"/>
    <col min="9060" max="9061" width="15.875" style="392" hidden="1"/>
    <col min="9062" max="9067" width="16.125" style="392" hidden="1"/>
    <col min="9068" max="9068" width="6.125" style="392" hidden="1"/>
    <col min="9069" max="9069" width="3" style="392" hidden="1"/>
    <col min="9070" max="9309" width="8.625" style="392" hidden="1"/>
    <col min="9310" max="9315" width="14.875" style="392" hidden="1"/>
    <col min="9316" max="9317" width="15.875" style="392" hidden="1"/>
    <col min="9318" max="9323" width="16.125" style="392" hidden="1"/>
    <col min="9324" max="9324" width="6.125" style="392" hidden="1"/>
    <col min="9325" max="9325" width="3" style="392" hidden="1"/>
    <col min="9326" max="9565" width="8.625" style="392" hidden="1"/>
    <col min="9566" max="9571" width="14.875" style="392" hidden="1"/>
    <col min="9572" max="9573" width="15.875" style="392" hidden="1"/>
    <col min="9574" max="9579" width="16.125" style="392" hidden="1"/>
    <col min="9580" max="9580" width="6.125" style="392" hidden="1"/>
    <col min="9581" max="9581" width="3" style="392" hidden="1"/>
    <col min="9582" max="9821" width="8.625" style="392" hidden="1"/>
    <col min="9822" max="9827" width="14.875" style="392" hidden="1"/>
    <col min="9828" max="9829" width="15.875" style="392" hidden="1"/>
    <col min="9830" max="9835" width="16.125" style="392" hidden="1"/>
    <col min="9836" max="9836" width="6.125" style="392" hidden="1"/>
    <col min="9837" max="9837" width="3" style="392" hidden="1"/>
    <col min="9838" max="10077" width="8.625" style="392" hidden="1"/>
    <col min="10078" max="10083" width="14.875" style="392" hidden="1"/>
    <col min="10084" max="10085" width="15.875" style="392" hidden="1"/>
    <col min="10086" max="10091" width="16.125" style="392" hidden="1"/>
    <col min="10092" max="10092" width="6.125" style="392" hidden="1"/>
    <col min="10093" max="10093" width="3" style="392" hidden="1"/>
    <col min="10094" max="10333" width="8.625" style="392" hidden="1"/>
    <col min="10334" max="10339" width="14.875" style="392" hidden="1"/>
    <col min="10340" max="10341" width="15.875" style="392" hidden="1"/>
    <col min="10342" max="10347" width="16.125" style="392" hidden="1"/>
    <col min="10348" max="10348" width="6.125" style="392" hidden="1"/>
    <col min="10349" max="10349" width="3" style="392" hidden="1"/>
    <col min="10350" max="10589" width="8.625" style="392" hidden="1"/>
    <col min="10590" max="10595" width="14.875" style="392" hidden="1"/>
    <col min="10596" max="10597" width="15.875" style="392" hidden="1"/>
    <col min="10598" max="10603" width="16.125" style="392" hidden="1"/>
    <col min="10604" max="10604" width="6.125" style="392" hidden="1"/>
    <col min="10605" max="10605" width="3" style="392" hidden="1"/>
    <col min="10606" max="10845" width="8.625" style="392" hidden="1"/>
    <col min="10846" max="10851" width="14.875" style="392" hidden="1"/>
    <col min="10852" max="10853" width="15.875" style="392" hidden="1"/>
    <col min="10854" max="10859" width="16.125" style="392" hidden="1"/>
    <col min="10860" max="10860" width="6.125" style="392" hidden="1"/>
    <col min="10861" max="10861" width="3" style="392" hidden="1"/>
    <col min="10862" max="11101" width="8.625" style="392" hidden="1"/>
    <col min="11102" max="11107" width="14.875" style="392" hidden="1"/>
    <col min="11108" max="11109" width="15.875" style="392" hidden="1"/>
    <col min="11110" max="11115" width="16.125" style="392" hidden="1"/>
    <col min="11116" max="11116" width="6.125" style="392" hidden="1"/>
    <col min="11117" max="11117" width="3" style="392" hidden="1"/>
    <col min="11118" max="11357" width="8.625" style="392" hidden="1"/>
    <col min="11358" max="11363" width="14.875" style="392" hidden="1"/>
    <col min="11364" max="11365" width="15.875" style="392" hidden="1"/>
    <col min="11366" max="11371" width="16.125" style="392" hidden="1"/>
    <col min="11372" max="11372" width="6.125" style="392" hidden="1"/>
    <col min="11373" max="11373" width="3" style="392" hidden="1"/>
    <col min="11374" max="11613" width="8.625" style="392" hidden="1"/>
    <col min="11614" max="11619" width="14.875" style="392" hidden="1"/>
    <col min="11620" max="11621" width="15.875" style="392" hidden="1"/>
    <col min="11622" max="11627" width="16.125" style="392" hidden="1"/>
    <col min="11628" max="11628" width="6.125" style="392" hidden="1"/>
    <col min="11629" max="11629" width="3" style="392" hidden="1"/>
    <col min="11630" max="11869" width="8.625" style="392" hidden="1"/>
    <col min="11870" max="11875" width="14.875" style="392" hidden="1"/>
    <col min="11876" max="11877" width="15.875" style="392" hidden="1"/>
    <col min="11878" max="11883" width="16.125" style="392" hidden="1"/>
    <col min="11884" max="11884" width="6.125" style="392" hidden="1"/>
    <col min="11885" max="11885" width="3" style="392" hidden="1"/>
    <col min="11886" max="12125" width="8.625" style="392" hidden="1"/>
    <col min="12126" max="12131" width="14.875" style="392" hidden="1"/>
    <col min="12132" max="12133" width="15.875" style="392" hidden="1"/>
    <col min="12134" max="12139" width="16.125" style="392" hidden="1"/>
    <col min="12140" max="12140" width="6.125" style="392" hidden="1"/>
    <col min="12141" max="12141" width="3" style="392" hidden="1"/>
    <col min="12142" max="12381" width="8.625" style="392" hidden="1"/>
    <col min="12382" max="12387" width="14.875" style="392" hidden="1"/>
    <col min="12388" max="12389" width="15.875" style="392" hidden="1"/>
    <col min="12390" max="12395" width="16.125" style="392" hidden="1"/>
    <col min="12396" max="12396" width="6.125" style="392" hidden="1"/>
    <col min="12397" max="12397" width="3" style="392" hidden="1"/>
    <col min="12398" max="12637" width="8.625" style="392" hidden="1"/>
    <col min="12638" max="12643" width="14.875" style="392" hidden="1"/>
    <col min="12644" max="12645" width="15.875" style="392" hidden="1"/>
    <col min="12646" max="12651" width="16.125" style="392" hidden="1"/>
    <col min="12652" max="12652" width="6.125" style="392" hidden="1"/>
    <col min="12653" max="12653" width="3" style="392" hidden="1"/>
    <col min="12654" max="12893" width="8.625" style="392" hidden="1"/>
    <col min="12894" max="12899" width="14.875" style="392" hidden="1"/>
    <col min="12900" max="12901" width="15.875" style="392" hidden="1"/>
    <col min="12902" max="12907" width="16.125" style="392" hidden="1"/>
    <col min="12908" max="12908" width="6.125" style="392" hidden="1"/>
    <col min="12909" max="12909" width="3" style="392" hidden="1"/>
    <col min="12910" max="13149" width="8.625" style="392" hidden="1"/>
    <col min="13150" max="13155" width="14.875" style="392" hidden="1"/>
    <col min="13156" max="13157" width="15.875" style="392" hidden="1"/>
    <col min="13158" max="13163" width="16.125" style="392" hidden="1"/>
    <col min="13164" max="13164" width="6.125" style="392" hidden="1"/>
    <col min="13165" max="13165" width="3" style="392" hidden="1"/>
    <col min="13166" max="13405" width="8.625" style="392" hidden="1"/>
    <col min="13406" max="13411" width="14.875" style="392" hidden="1"/>
    <col min="13412" max="13413" width="15.875" style="392" hidden="1"/>
    <col min="13414" max="13419" width="16.125" style="392" hidden="1"/>
    <col min="13420" max="13420" width="6.125" style="392" hidden="1"/>
    <col min="13421" max="13421" width="3" style="392" hidden="1"/>
    <col min="13422" max="13661" width="8.625" style="392" hidden="1"/>
    <col min="13662" max="13667" width="14.875" style="392" hidden="1"/>
    <col min="13668" max="13669" width="15.875" style="392" hidden="1"/>
    <col min="13670" max="13675" width="16.125" style="392" hidden="1"/>
    <col min="13676" max="13676" width="6.125" style="392" hidden="1"/>
    <col min="13677" max="13677" width="3" style="392" hidden="1"/>
    <col min="13678" max="13917" width="8.625" style="392" hidden="1"/>
    <col min="13918" max="13923" width="14.875" style="392" hidden="1"/>
    <col min="13924" max="13925" width="15.875" style="392" hidden="1"/>
    <col min="13926" max="13931" width="16.125" style="392" hidden="1"/>
    <col min="13932" max="13932" width="6.125" style="392" hidden="1"/>
    <col min="13933" max="13933" width="3" style="392" hidden="1"/>
    <col min="13934" max="14173" width="8.625" style="392" hidden="1"/>
    <col min="14174" max="14179" width="14.875" style="392" hidden="1"/>
    <col min="14180" max="14181" width="15.875" style="392" hidden="1"/>
    <col min="14182" max="14187" width="16.125" style="392" hidden="1"/>
    <col min="14188" max="14188" width="6.125" style="392" hidden="1"/>
    <col min="14189" max="14189" width="3" style="392" hidden="1"/>
    <col min="14190" max="14429" width="8.625" style="392" hidden="1"/>
    <col min="14430" max="14435" width="14.875" style="392" hidden="1"/>
    <col min="14436" max="14437" width="15.875" style="392" hidden="1"/>
    <col min="14438" max="14443" width="16.125" style="392" hidden="1"/>
    <col min="14444" max="14444" width="6.125" style="392" hidden="1"/>
    <col min="14445" max="14445" width="3" style="392" hidden="1"/>
    <col min="14446" max="14685" width="8.625" style="392" hidden="1"/>
    <col min="14686" max="14691" width="14.875" style="392" hidden="1"/>
    <col min="14692" max="14693" width="15.875" style="392" hidden="1"/>
    <col min="14694" max="14699" width="16.125" style="392" hidden="1"/>
    <col min="14700" max="14700" width="6.125" style="392" hidden="1"/>
    <col min="14701" max="14701" width="3" style="392" hidden="1"/>
    <col min="14702" max="14941" width="8.625" style="392" hidden="1"/>
    <col min="14942" max="14947" width="14.875" style="392" hidden="1"/>
    <col min="14948" max="14949" width="15.875" style="392" hidden="1"/>
    <col min="14950" max="14955" width="16.125" style="392" hidden="1"/>
    <col min="14956" max="14956" width="6.125" style="392" hidden="1"/>
    <col min="14957" max="14957" width="3" style="392" hidden="1"/>
    <col min="14958" max="15197" width="8.625" style="392" hidden="1"/>
    <col min="15198" max="15203" width="14.875" style="392" hidden="1"/>
    <col min="15204" max="15205" width="15.875" style="392" hidden="1"/>
    <col min="15206" max="15211" width="16.125" style="392" hidden="1"/>
    <col min="15212" max="15212" width="6.125" style="392" hidden="1"/>
    <col min="15213" max="15213" width="3" style="392" hidden="1"/>
    <col min="15214" max="15453" width="8.625" style="392" hidden="1"/>
    <col min="15454" max="15459" width="14.875" style="392" hidden="1"/>
    <col min="15460" max="15461" width="15.875" style="392" hidden="1"/>
    <col min="15462" max="15467" width="16.125" style="392" hidden="1"/>
    <col min="15468" max="15468" width="6.125" style="392" hidden="1"/>
    <col min="15469" max="15469" width="3" style="392" hidden="1"/>
    <col min="15470" max="15709" width="8.625" style="392" hidden="1"/>
    <col min="15710" max="15715" width="14.875" style="392" hidden="1"/>
    <col min="15716" max="15717" width="15.875" style="392" hidden="1"/>
    <col min="15718" max="15723" width="16.125" style="392" hidden="1"/>
    <col min="15724" max="15724" width="6.125" style="392" hidden="1"/>
    <col min="15725" max="15725" width="3" style="392" hidden="1"/>
    <col min="15726" max="15965" width="8.625" style="392" hidden="1"/>
    <col min="15966" max="15971" width="14.875" style="392" hidden="1"/>
    <col min="15972" max="15973" width="15.875" style="392" hidden="1"/>
    <col min="15974" max="15979" width="16.125" style="392" hidden="1"/>
    <col min="15980" max="15980" width="6.125" style="392" hidden="1"/>
    <col min="15981" max="15981" width="3" style="392" hidden="1"/>
    <col min="15982" max="16221" width="8.625" style="392" hidden="1"/>
    <col min="16222" max="16227" width="14.875" style="392" hidden="1"/>
    <col min="16228" max="16229" width="15.875" style="392" hidden="1"/>
    <col min="16230" max="16235" width="16.125" style="392" hidden="1"/>
    <col min="16236" max="16236" width="6.125" style="392" hidden="1"/>
    <col min="16237" max="16237" width="3" style="392" hidden="1"/>
    <col min="16238" max="16384" width="8.625" style="392" hidden="1"/>
  </cols>
  <sheetData>
    <row r="1" spans="1:143" ht="42.75" customHeight="1" x14ac:dyDescent="0.15">
      <c r="A1" s="390"/>
      <c r="B1" s="391"/>
      <c r="DD1" s="392"/>
      <c r="DE1" s="392"/>
    </row>
    <row r="2" spans="1:143" ht="25.5" customHeight="1" x14ac:dyDescent="0.15">
      <c r="A2" s="393"/>
      <c r="C2" s="393"/>
      <c r="O2" s="393"/>
      <c r="P2" s="393"/>
      <c r="Q2" s="393"/>
      <c r="R2" s="393"/>
      <c r="S2" s="393"/>
      <c r="T2" s="393"/>
      <c r="U2" s="393"/>
      <c r="V2" s="393"/>
      <c r="W2" s="393"/>
      <c r="X2" s="393"/>
      <c r="Y2" s="393"/>
      <c r="Z2" s="393"/>
      <c r="AA2" s="393"/>
      <c r="AB2" s="393"/>
      <c r="AC2" s="393"/>
      <c r="AD2" s="393"/>
      <c r="AE2" s="393"/>
      <c r="AF2" s="393"/>
      <c r="AG2" s="393"/>
      <c r="AH2" s="393"/>
      <c r="AI2" s="393"/>
      <c r="AU2" s="393"/>
      <c r="BG2" s="393"/>
      <c r="BS2" s="393"/>
      <c r="CE2" s="393"/>
      <c r="CQ2" s="393"/>
      <c r="DD2" s="392"/>
      <c r="DE2" s="392"/>
    </row>
    <row r="3" spans="1:143" ht="25.5" customHeight="1" x14ac:dyDescent="0.15">
      <c r="A3" s="393"/>
      <c r="C3" s="393"/>
      <c r="O3" s="393"/>
      <c r="P3" s="393"/>
      <c r="Q3" s="393"/>
      <c r="R3" s="393"/>
      <c r="S3" s="393"/>
      <c r="T3" s="393"/>
      <c r="U3" s="393"/>
      <c r="V3" s="393"/>
      <c r="W3" s="393"/>
      <c r="X3" s="393"/>
      <c r="Y3" s="393"/>
      <c r="Z3" s="393"/>
      <c r="AA3" s="393"/>
      <c r="AB3" s="393"/>
      <c r="AC3" s="393"/>
      <c r="AD3" s="393"/>
      <c r="AE3" s="393"/>
      <c r="AF3" s="393"/>
      <c r="AG3" s="393"/>
      <c r="AH3" s="393"/>
      <c r="AI3" s="393"/>
      <c r="AU3" s="393"/>
      <c r="BG3" s="393"/>
      <c r="BS3" s="393"/>
      <c r="CE3" s="393"/>
      <c r="CQ3" s="393"/>
      <c r="DD3" s="392"/>
      <c r="DE3" s="392"/>
    </row>
    <row r="4" spans="1:143" s="289" customFormat="1" x14ac:dyDescent="0.15">
      <c r="A4" s="393"/>
      <c r="B4" s="393"/>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393"/>
      <c r="AK4" s="393"/>
      <c r="AL4" s="393"/>
      <c r="AM4" s="393"/>
      <c r="AN4" s="393"/>
      <c r="AO4" s="393"/>
      <c r="AP4" s="393"/>
      <c r="AQ4" s="393"/>
      <c r="AR4" s="393"/>
      <c r="AS4" s="393"/>
      <c r="AT4" s="393"/>
      <c r="AU4" s="393"/>
      <c r="AV4" s="393"/>
      <c r="AW4" s="393"/>
      <c r="AX4" s="393"/>
      <c r="AY4" s="393"/>
      <c r="AZ4" s="393"/>
      <c r="BA4" s="393"/>
      <c r="BB4" s="393"/>
      <c r="BC4" s="393"/>
      <c r="BD4" s="393"/>
      <c r="BE4" s="393"/>
      <c r="BF4" s="393"/>
      <c r="BG4" s="393"/>
      <c r="BH4" s="393"/>
      <c r="BI4" s="393"/>
      <c r="BJ4" s="393"/>
      <c r="BK4" s="393"/>
      <c r="BL4" s="393"/>
      <c r="BM4" s="393"/>
      <c r="BN4" s="393"/>
      <c r="BO4" s="393"/>
      <c r="BP4" s="393"/>
      <c r="BQ4" s="393"/>
      <c r="BR4" s="393"/>
      <c r="BS4" s="393"/>
      <c r="BT4" s="393"/>
      <c r="BU4" s="393"/>
      <c r="BV4" s="393"/>
      <c r="BW4" s="393"/>
      <c r="BX4" s="393"/>
      <c r="BY4" s="393"/>
      <c r="BZ4" s="393"/>
      <c r="CA4" s="393"/>
      <c r="CB4" s="393"/>
      <c r="CC4" s="393"/>
      <c r="CD4" s="393"/>
      <c r="CE4" s="393"/>
      <c r="CF4" s="393"/>
      <c r="CG4" s="393"/>
      <c r="CH4" s="393"/>
      <c r="CI4" s="393"/>
      <c r="CJ4" s="393"/>
      <c r="CK4" s="393"/>
      <c r="CL4" s="393"/>
      <c r="CM4" s="393"/>
      <c r="CN4" s="393"/>
      <c r="CO4" s="393"/>
      <c r="CP4" s="393"/>
      <c r="CQ4" s="393"/>
      <c r="CR4" s="393"/>
      <c r="CS4" s="393"/>
      <c r="CT4" s="393"/>
      <c r="CU4" s="393"/>
      <c r="CV4" s="393"/>
      <c r="CW4" s="393"/>
      <c r="CX4" s="393"/>
      <c r="CY4" s="393"/>
      <c r="CZ4" s="393"/>
      <c r="DA4" s="393"/>
      <c r="DB4" s="393"/>
      <c r="DC4" s="393"/>
      <c r="DD4" s="393"/>
      <c r="DE4" s="393"/>
      <c r="DF4" s="290"/>
      <c r="DG4" s="290"/>
      <c r="DH4" s="290"/>
      <c r="DI4" s="290"/>
      <c r="DJ4" s="290"/>
      <c r="DK4" s="290"/>
      <c r="DL4" s="290"/>
      <c r="DM4" s="290"/>
      <c r="DN4" s="290"/>
      <c r="DO4" s="290"/>
      <c r="DP4" s="290"/>
      <c r="DQ4" s="290"/>
      <c r="DR4" s="290"/>
      <c r="DS4" s="290"/>
      <c r="DT4" s="290"/>
      <c r="DU4" s="290"/>
      <c r="DV4" s="290"/>
      <c r="DW4" s="290"/>
    </row>
    <row r="5" spans="1:143" s="289" customFormat="1" x14ac:dyDescent="0.15">
      <c r="A5" s="393"/>
      <c r="B5" s="393"/>
      <c r="C5" s="393"/>
      <c r="D5" s="393"/>
      <c r="E5" s="393"/>
      <c r="F5" s="393"/>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393"/>
      <c r="AG5" s="393"/>
      <c r="AH5" s="393"/>
      <c r="AI5" s="393"/>
      <c r="AJ5" s="393"/>
      <c r="AK5" s="393"/>
      <c r="AL5" s="393"/>
      <c r="AM5" s="393"/>
      <c r="AN5" s="393"/>
      <c r="AO5" s="393"/>
      <c r="AP5" s="393"/>
      <c r="AQ5" s="393"/>
      <c r="AR5" s="393"/>
      <c r="AS5" s="393"/>
      <c r="AT5" s="393"/>
      <c r="AU5" s="393"/>
      <c r="AV5" s="393"/>
      <c r="AW5" s="393"/>
      <c r="AX5" s="393"/>
      <c r="AY5" s="393"/>
      <c r="AZ5" s="393"/>
      <c r="BA5" s="393"/>
      <c r="BB5" s="393"/>
      <c r="BC5" s="393"/>
      <c r="BD5" s="393"/>
      <c r="BE5" s="393"/>
      <c r="BF5" s="393"/>
      <c r="BG5" s="393"/>
      <c r="BH5" s="393"/>
      <c r="BI5" s="393"/>
      <c r="BJ5" s="393"/>
      <c r="BK5" s="393"/>
      <c r="BL5" s="393"/>
      <c r="BM5" s="393"/>
      <c r="BN5" s="393"/>
      <c r="BO5" s="393"/>
      <c r="BP5" s="393"/>
      <c r="BQ5" s="393"/>
      <c r="BR5" s="393"/>
      <c r="BS5" s="393"/>
      <c r="BT5" s="393"/>
      <c r="BU5" s="393"/>
      <c r="BV5" s="393"/>
      <c r="BW5" s="393"/>
      <c r="BX5" s="393"/>
      <c r="BY5" s="393"/>
      <c r="BZ5" s="393"/>
      <c r="CA5" s="393"/>
      <c r="CB5" s="393"/>
      <c r="CC5" s="393"/>
      <c r="CD5" s="393"/>
      <c r="CE5" s="393"/>
      <c r="CF5" s="393"/>
      <c r="CG5" s="393"/>
      <c r="CH5" s="393"/>
      <c r="CI5" s="393"/>
      <c r="CJ5" s="393"/>
      <c r="CK5" s="393"/>
      <c r="CL5" s="393"/>
      <c r="CM5" s="393"/>
      <c r="CN5" s="393"/>
      <c r="CO5" s="393"/>
      <c r="CP5" s="393"/>
      <c r="CQ5" s="393"/>
      <c r="CR5" s="393"/>
      <c r="CS5" s="393"/>
      <c r="CT5" s="393"/>
      <c r="CU5" s="393"/>
      <c r="CV5" s="393"/>
      <c r="CW5" s="393"/>
      <c r="CX5" s="393"/>
      <c r="CY5" s="393"/>
      <c r="CZ5" s="393"/>
      <c r="DA5" s="393"/>
      <c r="DB5" s="393"/>
      <c r="DC5" s="393"/>
      <c r="DD5" s="393"/>
      <c r="DE5" s="393"/>
      <c r="DF5" s="290"/>
      <c r="DG5" s="290"/>
      <c r="DH5" s="290"/>
      <c r="DI5" s="290"/>
      <c r="DJ5" s="290"/>
      <c r="DK5" s="290"/>
      <c r="DL5" s="290"/>
      <c r="DM5" s="290"/>
      <c r="DN5" s="290"/>
      <c r="DO5" s="290"/>
      <c r="DP5" s="290"/>
      <c r="DQ5" s="290"/>
      <c r="DR5" s="290"/>
      <c r="DS5" s="290"/>
      <c r="DT5" s="290"/>
      <c r="DU5" s="290"/>
      <c r="DV5" s="290"/>
      <c r="DW5" s="290"/>
    </row>
    <row r="6" spans="1:143" s="289" customFormat="1" x14ac:dyDescent="0.15">
      <c r="A6" s="393"/>
      <c r="B6" s="393"/>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3"/>
      <c r="AY6" s="393"/>
      <c r="AZ6" s="393"/>
      <c r="BA6" s="393"/>
      <c r="BB6" s="393"/>
      <c r="BC6" s="393"/>
      <c r="BD6" s="393"/>
      <c r="BE6" s="393"/>
      <c r="BF6" s="393"/>
      <c r="BG6" s="393"/>
      <c r="BH6" s="393"/>
      <c r="BI6" s="393"/>
      <c r="BJ6" s="393"/>
      <c r="BK6" s="393"/>
      <c r="BL6" s="393"/>
      <c r="BM6" s="393"/>
      <c r="BN6" s="393"/>
      <c r="BO6" s="393"/>
      <c r="BP6" s="393"/>
      <c r="BQ6" s="393"/>
      <c r="BR6" s="393"/>
      <c r="BS6" s="393"/>
      <c r="BT6" s="393"/>
      <c r="BU6" s="393"/>
      <c r="BV6" s="393"/>
      <c r="BW6" s="393"/>
      <c r="BX6" s="393"/>
      <c r="BY6" s="393"/>
      <c r="BZ6" s="393"/>
      <c r="CA6" s="393"/>
      <c r="CB6" s="393"/>
      <c r="CC6" s="393"/>
      <c r="CD6" s="393"/>
      <c r="CE6" s="393"/>
      <c r="CF6" s="393"/>
      <c r="CG6" s="393"/>
      <c r="CH6" s="393"/>
      <c r="CI6" s="393"/>
      <c r="CJ6" s="393"/>
      <c r="CK6" s="393"/>
      <c r="CL6" s="393"/>
      <c r="CM6" s="393"/>
      <c r="CN6" s="393"/>
      <c r="CO6" s="393"/>
      <c r="CP6" s="393"/>
      <c r="CQ6" s="393"/>
      <c r="CR6" s="393"/>
      <c r="CS6" s="393"/>
      <c r="CT6" s="393"/>
      <c r="CU6" s="393"/>
      <c r="CV6" s="393"/>
      <c r="CW6" s="393"/>
      <c r="CX6" s="393"/>
      <c r="CY6" s="393"/>
      <c r="CZ6" s="393"/>
      <c r="DA6" s="393"/>
      <c r="DB6" s="393"/>
      <c r="DC6" s="393"/>
      <c r="DD6" s="393"/>
      <c r="DE6" s="393"/>
      <c r="DF6" s="290"/>
      <c r="DG6" s="290"/>
      <c r="DH6" s="290"/>
      <c r="DI6" s="290"/>
      <c r="DJ6" s="290"/>
      <c r="DK6" s="290"/>
      <c r="DL6" s="290"/>
      <c r="DM6" s="290"/>
      <c r="DN6" s="290"/>
      <c r="DO6" s="290"/>
      <c r="DP6" s="290"/>
      <c r="DQ6" s="290"/>
      <c r="DR6" s="290"/>
      <c r="DS6" s="290"/>
      <c r="DT6" s="290"/>
      <c r="DU6" s="290"/>
      <c r="DV6" s="290"/>
      <c r="DW6" s="290"/>
    </row>
    <row r="7" spans="1:143" s="289" customFormat="1" x14ac:dyDescent="0.15">
      <c r="A7" s="393"/>
      <c r="B7" s="393"/>
      <c r="C7" s="393"/>
      <c r="D7" s="393"/>
      <c r="E7" s="393"/>
      <c r="F7" s="393"/>
      <c r="G7" s="393"/>
      <c r="H7" s="393"/>
      <c r="I7" s="393"/>
      <c r="J7" s="393"/>
      <c r="K7" s="393"/>
      <c r="L7" s="393"/>
      <c r="M7" s="393"/>
      <c r="N7" s="393"/>
      <c r="O7" s="393"/>
      <c r="P7" s="393"/>
      <c r="Q7" s="393"/>
      <c r="R7" s="393"/>
      <c r="S7" s="393"/>
      <c r="T7" s="393"/>
      <c r="U7" s="393"/>
      <c r="V7" s="393"/>
      <c r="W7" s="393"/>
      <c r="X7" s="393"/>
      <c r="Y7" s="393"/>
      <c r="Z7" s="393"/>
      <c r="AA7" s="393"/>
      <c r="AB7" s="393"/>
      <c r="AC7" s="393"/>
      <c r="AD7" s="393"/>
      <c r="AE7" s="393"/>
      <c r="AF7" s="393"/>
      <c r="AG7" s="393"/>
      <c r="AH7" s="393"/>
      <c r="AI7" s="393"/>
      <c r="AJ7" s="393"/>
      <c r="AK7" s="393"/>
      <c r="AL7" s="393"/>
      <c r="AM7" s="393"/>
      <c r="AN7" s="393"/>
      <c r="AO7" s="393"/>
      <c r="AP7" s="393"/>
      <c r="AQ7" s="393"/>
      <c r="AR7" s="393"/>
      <c r="AS7" s="393"/>
      <c r="AT7" s="393"/>
      <c r="AU7" s="393"/>
      <c r="AV7" s="393"/>
      <c r="AW7" s="393"/>
      <c r="AX7" s="393"/>
      <c r="AY7" s="393"/>
      <c r="AZ7" s="393"/>
      <c r="BA7" s="393"/>
      <c r="BB7" s="393"/>
      <c r="BC7" s="393"/>
      <c r="BD7" s="393"/>
      <c r="BE7" s="393"/>
      <c r="BF7" s="393"/>
      <c r="BG7" s="393"/>
      <c r="BH7" s="393"/>
      <c r="BI7" s="393"/>
      <c r="BJ7" s="393"/>
      <c r="BK7" s="393"/>
      <c r="BL7" s="393"/>
      <c r="BM7" s="393"/>
      <c r="BN7" s="393"/>
      <c r="BO7" s="393"/>
      <c r="BP7" s="393"/>
      <c r="BQ7" s="393"/>
      <c r="BR7" s="393"/>
      <c r="BS7" s="393"/>
      <c r="BT7" s="393"/>
      <c r="BU7" s="393"/>
      <c r="BV7" s="393"/>
      <c r="BW7" s="393"/>
      <c r="BX7" s="393"/>
      <c r="BY7" s="393"/>
      <c r="BZ7" s="393"/>
      <c r="CA7" s="393"/>
      <c r="CB7" s="393"/>
      <c r="CC7" s="393"/>
      <c r="CD7" s="393"/>
      <c r="CE7" s="393"/>
      <c r="CF7" s="393"/>
      <c r="CG7" s="393"/>
      <c r="CH7" s="393"/>
      <c r="CI7" s="393"/>
      <c r="CJ7" s="393"/>
      <c r="CK7" s="393"/>
      <c r="CL7" s="393"/>
      <c r="CM7" s="393"/>
      <c r="CN7" s="393"/>
      <c r="CO7" s="393"/>
      <c r="CP7" s="393"/>
      <c r="CQ7" s="393"/>
      <c r="CR7" s="393"/>
      <c r="CS7" s="393"/>
      <c r="CT7" s="393"/>
      <c r="CU7" s="393"/>
      <c r="CV7" s="393"/>
      <c r="CW7" s="393"/>
      <c r="CX7" s="393"/>
      <c r="CY7" s="393"/>
      <c r="CZ7" s="393"/>
      <c r="DA7" s="393"/>
      <c r="DB7" s="393"/>
      <c r="DC7" s="393"/>
      <c r="DD7" s="393"/>
      <c r="DE7" s="393"/>
      <c r="DF7" s="290"/>
      <c r="DG7" s="290"/>
      <c r="DH7" s="290"/>
      <c r="DI7" s="290"/>
      <c r="DJ7" s="290"/>
      <c r="DK7" s="290"/>
      <c r="DL7" s="290"/>
      <c r="DM7" s="290"/>
      <c r="DN7" s="290"/>
      <c r="DO7" s="290"/>
      <c r="DP7" s="290"/>
      <c r="DQ7" s="290"/>
      <c r="DR7" s="290"/>
      <c r="DS7" s="290"/>
      <c r="DT7" s="290"/>
      <c r="DU7" s="290"/>
      <c r="DV7" s="290"/>
      <c r="DW7" s="290"/>
    </row>
    <row r="8" spans="1:143" s="289" customFormat="1" x14ac:dyDescent="0.15">
      <c r="A8" s="393"/>
      <c r="B8" s="393"/>
      <c r="C8" s="393"/>
      <c r="D8" s="393"/>
      <c r="E8" s="393"/>
      <c r="F8" s="393"/>
      <c r="G8" s="393"/>
      <c r="H8" s="393"/>
      <c r="I8" s="393"/>
      <c r="J8" s="393"/>
      <c r="K8" s="393"/>
      <c r="L8" s="393"/>
      <c r="M8" s="393"/>
      <c r="N8" s="393"/>
      <c r="O8" s="393"/>
      <c r="P8" s="393"/>
      <c r="Q8" s="393"/>
      <c r="R8" s="393"/>
      <c r="S8" s="393"/>
      <c r="T8" s="393"/>
      <c r="U8" s="393"/>
      <c r="V8" s="393"/>
      <c r="W8" s="393"/>
      <c r="X8" s="393"/>
      <c r="Y8" s="393"/>
      <c r="Z8" s="393"/>
      <c r="AA8" s="393"/>
      <c r="AB8" s="393"/>
      <c r="AC8" s="393"/>
      <c r="AD8" s="393"/>
      <c r="AE8" s="393"/>
      <c r="AF8" s="393"/>
      <c r="AG8" s="393"/>
      <c r="AH8" s="393"/>
      <c r="AI8" s="393"/>
      <c r="AJ8" s="393"/>
      <c r="AK8" s="393"/>
      <c r="AL8" s="393"/>
      <c r="AM8" s="393"/>
      <c r="AN8" s="393"/>
      <c r="AO8" s="393"/>
      <c r="AP8" s="393"/>
      <c r="AQ8" s="393"/>
      <c r="AR8" s="393"/>
      <c r="AS8" s="393"/>
      <c r="AT8" s="393"/>
      <c r="AU8" s="393"/>
      <c r="AV8" s="393"/>
      <c r="AW8" s="393"/>
      <c r="AX8" s="393"/>
      <c r="AY8" s="393"/>
      <c r="AZ8" s="393"/>
      <c r="BA8" s="393"/>
      <c r="BB8" s="393"/>
      <c r="BC8" s="393"/>
      <c r="BD8" s="393"/>
      <c r="BE8" s="393"/>
      <c r="BF8" s="393"/>
      <c r="BG8" s="393"/>
      <c r="BH8" s="393"/>
      <c r="BI8" s="393"/>
      <c r="BJ8" s="393"/>
      <c r="BK8" s="393"/>
      <c r="BL8" s="393"/>
      <c r="BM8" s="393"/>
      <c r="BN8" s="393"/>
      <c r="BO8" s="393"/>
      <c r="BP8" s="393"/>
      <c r="BQ8" s="393"/>
      <c r="BR8" s="393"/>
      <c r="BS8" s="393"/>
      <c r="BT8" s="393"/>
      <c r="BU8" s="393"/>
      <c r="BV8" s="393"/>
      <c r="BW8" s="393"/>
      <c r="BX8" s="393"/>
      <c r="BY8" s="393"/>
      <c r="BZ8" s="393"/>
      <c r="CA8" s="393"/>
      <c r="CB8" s="393"/>
      <c r="CC8" s="393"/>
      <c r="CD8" s="393"/>
      <c r="CE8" s="393"/>
      <c r="CF8" s="393"/>
      <c r="CG8" s="393"/>
      <c r="CH8" s="393"/>
      <c r="CI8" s="393"/>
      <c r="CJ8" s="393"/>
      <c r="CK8" s="393"/>
      <c r="CL8" s="393"/>
      <c r="CM8" s="393"/>
      <c r="CN8" s="393"/>
      <c r="CO8" s="393"/>
      <c r="CP8" s="393"/>
      <c r="CQ8" s="393"/>
      <c r="CR8" s="393"/>
      <c r="CS8" s="393"/>
      <c r="CT8" s="393"/>
      <c r="CU8" s="393"/>
      <c r="CV8" s="393"/>
      <c r="CW8" s="393"/>
      <c r="CX8" s="393"/>
      <c r="CY8" s="393"/>
      <c r="CZ8" s="393"/>
      <c r="DA8" s="393"/>
      <c r="DB8" s="393"/>
      <c r="DC8" s="393"/>
      <c r="DD8" s="393"/>
      <c r="DE8" s="393"/>
      <c r="DF8" s="290"/>
      <c r="DG8" s="290"/>
      <c r="DH8" s="290"/>
      <c r="DI8" s="290"/>
      <c r="DJ8" s="290"/>
      <c r="DK8" s="290"/>
      <c r="DL8" s="290"/>
      <c r="DM8" s="290"/>
      <c r="DN8" s="290"/>
      <c r="DO8" s="290"/>
      <c r="DP8" s="290"/>
      <c r="DQ8" s="290"/>
      <c r="DR8" s="290"/>
      <c r="DS8" s="290"/>
      <c r="DT8" s="290"/>
      <c r="DU8" s="290"/>
      <c r="DV8" s="290"/>
      <c r="DW8" s="290"/>
    </row>
    <row r="9" spans="1:143" s="289" customFormat="1" x14ac:dyDescent="0.15">
      <c r="A9" s="393"/>
      <c r="B9" s="393"/>
      <c r="C9" s="393"/>
      <c r="D9" s="393"/>
      <c r="E9" s="393"/>
      <c r="F9" s="393"/>
      <c r="G9" s="393"/>
      <c r="H9" s="393"/>
      <c r="I9" s="393"/>
      <c r="J9" s="393"/>
      <c r="K9" s="393"/>
      <c r="L9" s="393"/>
      <c r="M9" s="393"/>
      <c r="N9" s="393"/>
      <c r="O9" s="393"/>
      <c r="P9" s="393"/>
      <c r="Q9" s="393"/>
      <c r="R9" s="393"/>
      <c r="S9" s="393"/>
      <c r="T9" s="393"/>
      <c r="U9" s="393"/>
      <c r="V9" s="393"/>
      <c r="W9" s="393"/>
      <c r="X9" s="393"/>
      <c r="Y9" s="393"/>
      <c r="Z9" s="393"/>
      <c r="AA9" s="393"/>
      <c r="AB9" s="393"/>
      <c r="AC9" s="393"/>
      <c r="AD9" s="393"/>
      <c r="AE9" s="393"/>
      <c r="AF9" s="393"/>
      <c r="AG9" s="393"/>
      <c r="AH9" s="393"/>
      <c r="AI9" s="393"/>
      <c r="AJ9" s="393"/>
      <c r="AK9" s="393"/>
      <c r="AL9" s="393"/>
      <c r="AM9" s="393"/>
      <c r="AN9" s="393"/>
      <c r="AO9" s="393"/>
      <c r="AP9" s="393"/>
      <c r="AQ9" s="393"/>
      <c r="AR9" s="393"/>
      <c r="AS9" s="393"/>
      <c r="AT9" s="393"/>
      <c r="AU9" s="393"/>
      <c r="AV9" s="393"/>
      <c r="AW9" s="393"/>
      <c r="AX9" s="393"/>
      <c r="AY9" s="393"/>
      <c r="AZ9" s="393"/>
      <c r="BA9" s="393"/>
      <c r="BB9" s="393"/>
      <c r="BC9" s="393"/>
      <c r="BD9" s="393"/>
      <c r="BE9" s="393"/>
      <c r="BF9" s="393"/>
      <c r="BG9" s="393"/>
      <c r="BH9" s="393"/>
      <c r="BI9" s="393"/>
      <c r="BJ9" s="393"/>
      <c r="BK9" s="393"/>
      <c r="BL9" s="393"/>
      <c r="BM9" s="393"/>
      <c r="BN9" s="393"/>
      <c r="BO9" s="393"/>
      <c r="BP9" s="393"/>
      <c r="BQ9" s="393"/>
      <c r="BR9" s="393"/>
      <c r="BS9" s="393"/>
      <c r="BT9" s="393"/>
      <c r="BU9" s="393"/>
      <c r="BV9" s="393"/>
      <c r="BW9" s="393"/>
      <c r="BX9" s="393"/>
      <c r="BY9" s="393"/>
      <c r="BZ9" s="393"/>
      <c r="CA9" s="393"/>
      <c r="CB9" s="393"/>
      <c r="CC9" s="393"/>
      <c r="CD9" s="393"/>
      <c r="CE9" s="393"/>
      <c r="CF9" s="393"/>
      <c r="CG9" s="393"/>
      <c r="CH9" s="393"/>
      <c r="CI9" s="393"/>
      <c r="CJ9" s="393"/>
      <c r="CK9" s="393"/>
      <c r="CL9" s="393"/>
      <c r="CM9" s="393"/>
      <c r="CN9" s="393"/>
      <c r="CO9" s="393"/>
      <c r="CP9" s="393"/>
      <c r="CQ9" s="393"/>
      <c r="CR9" s="393"/>
      <c r="CS9" s="393"/>
      <c r="CT9" s="393"/>
      <c r="CU9" s="393"/>
      <c r="CV9" s="393"/>
      <c r="CW9" s="393"/>
      <c r="CX9" s="393"/>
      <c r="CY9" s="393"/>
      <c r="CZ9" s="393"/>
      <c r="DA9" s="393"/>
      <c r="DB9" s="393"/>
      <c r="DC9" s="393"/>
      <c r="DD9" s="393"/>
      <c r="DE9" s="393"/>
      <c r="DF9" s="290"/>
      <c r="DG9" s="290"/>
      <c r="DH9" s="290"/>
      <c r="DI9" s="290"/>
      <c r="DJ9" s="290"/>
      <c r="DK9" s="290"/>
      <c r="DL9" s="290"/>
      <c r="DM9" s="290"/>
      <c r="DN9" s="290"/>
      <c r="DO9" s="290"/>
      <c r="DP9" s="290"/>
      <c r="DQ9" s="290"/>
      <c r="DR9" s="290"/>
      <c r="DS9" s="290"/>
      <c r="DT9" s="290"/>
      <c r="DU9" s="290"/>
      <c r="DV9" s="290"/>
      <c r="DW9" s="290"/>
    </row>
    <row r="10" spans="1:143" s="289" customFormat="1" x14ac:dyDescent="0.15">
      <c r="A10" s="393"/>
      <c r="B10" s="393"/>
      <c r="C10" s="393"/>
      <c r="D10" s="393"/>
      <c r="E10" s="393"/>
      <c r="F10" s="393"/>
      <c r="G10" s="393"/>
      <c r="H10" s="393"/>
      <c r="I10" s="393"/>
      <c r="J10" s="393"/>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393"/>
      <c r="AH10" s="393"/>
      <c r="AI10" s="393"/>
      <c r="AJ10" s="393"/>
      <c r="AK10" s="393"/>
      <c r="AL10" s="393"/>
      <c r="AM10" s="393"/>
      <c r="AN10" s="393"/>
      <c r="AO10" s="393"/>
      <c r="AP10" s="393"/>
      <c r="AQ10" s="393"/>
      <c r="AR10" s="393"/>
      <c r="AS10" s="393"/>
      <c r="AT10" s="393"/>
      <c r="AU10" s="393"/>
      <c r="AV10" s="393"/>
      <c r="AW10" s="393"/>
      <c r="AX10" s="393"/>
      <c r="AY10" s="393"/>
      <c r="AZ10" s="393"/>
      <c r="BA10" s="393"/>
      <c r="BB10" s="393"/>
      <c r="BC10" s="393"/>
      <c r="BD10" s="393"/>
      <c r="BE10" s="393"/>
      <c r="BF10" s="393"/>
      <c r="BG10" s="393"/>
      <c r="BH10" s="393"/>
      <c r="BI10" s="393"/>
      <c r="BJ10" s="393"/>
      <c r="BK10" s="393"/>
      <c r="BL10" s="393"/>
      <c r="BM10" s="393"/>
      <c r="BN10" s="393"/>
      <c r="BO10" s="393"/>
      <c r="BP10" s="393"/>
      <c r="BQ10" s="393"/>
      <c r="BR10" s="393"/>
      <c r="BS10" s="393"/>
      <c r="BT10" s="393"/>
      <c r="BU10" s="393"/>
      <c r="BV10" s="393"/>
      <c r="BW10" s="393"/>
      <c r="BX10" s="393"/>
      <c r="BY10" s="393"/>
      <c r="BZ10" s="393"/>
      <c r="CA10" s="393"/>
      <c r="CB10" s="393"/>
      <c r="CC10" s="393"/>
      <c r="CD10" s="393"/>
      <c r="CE10" s="393"/>
      <c r="CF10" s="393"/>
      <c r="CG10" s="393"/>
      <c r="CH10" s="393"/>
      <c r="CI10" s="393"/>
      <c r="CJ10" s="393"/>
      <c r="CK10" s="393"/>
      <c r="CL10" s="393"/>
      <c r="CM10" s="393"/>
      <c r="CN10" s="393"/>
      <c r="CO10" s="393"/>
      <c r="CP10" s="393"/>
      <c r="CQ10" s="393"/>
      <c r="CR10" s="393"/>
      <c r="CS10" s="393"/>
      <c r="CT10" s="393"/>
      <c r="CU10" s="393"/>
      <c r="CV10" s="393"/>
      <c r="CW10" s="393"/>
      <c r="CX10" s="393"/>
      <c r="CY10" s="393"/>
      <c r="CZ10" s="393"/>
      <c r="DA10" s="393"/>
      <c r="DB10" s="393"/>
      <c r="DC10" s="393"/>
      <c r="DD10" s="393"/>
      <c r="DE10" s="393"/>
      <c r="DF10" s="290"/>
      <c r="DG10" s="290"/>
      <c r="DH10" s="290"/>
      <c r="DI10" s="290"/>
      <c r="DJ10" s="290"/>
      <c r="DK10" s="290"/>
      <c r="DL10" s="290"/>
      <c r="DM10" s="290"/>
      <c r="DN10" s="290"/>
      <c r="DO10" s="290"/>
      <c r="DP10" s="290"/>
      <c r="DQ10" s="290"/>
      <c r="DR10" s="290"/>
      <c r="DS10" s="290"/>
      <c r="DT10" s="290"/>
      <c r="DU10" s="290"/>
      <c r="DV10" s="290"/>
      <c r="DW10" s="290"/>
      <c r="EM10" s="289" t="s">
        <v>616</v>
      </c>
    </row>
    <row r="11" spans="1:143" s="289" customFormat="1" x14ac:dyDescent="0.15">
      <c r="A11" s="393"/>
      <c r="B11" s="393"/>
      <c r="C11" s="393"/>
      <c r="D11" s="393"/>
      <c r="E11" s="393"/>
      <c r="F11" s="393"/>
      <c r="G11" s="393"/>
      <c r="H11" s="393"/>
      <c r="I11" s="393"/>
      <c r="J11" s="393"/>
      <c r="K11" s="393"/>
      <c r="L11" s="393"/>
      <c r="M11" s="393"/>
      <c r="N11" s="393"/>
      <c r="O11" s="393"/>
      <c r="P11" s="393"/>
      <c r="Q11" s="393"/>
      <c r="R11" s="393"/>
      <c r="S11" s="393"/>
      <c r="T11" s="393"/>
      <c r="U11" s="393"/>
      <c r="V11" s="393"/>
      <c r="W11" s="393"/>
      <c r="X11" s="393"/>
      <c r="Y11" s="393"/>
      <c r="Z11" s="393"/>
      <c r="AA11" s="393"/>
      <c r="AB11" s="393"/>
      <c r="AC11" s="393"/>
      <c r="AD11" s="393"/>
      <c r="AE11" s="393"/>
      <c r="AF11" s="393"/>
      <c r="AG11" s="393"/>
      <c r="AH11" s="393"/>
      <c r="AI11" s="393"/>
      <c r="AJ11" s="393"/>
      <c r="AK11" s="393"/>
      <c r="AL11" s="393"/>
      <c r="AM11" s="393"/>
      <c r="AN11" s="393"/>
      <c r="AO11" s="393"/>
      <c r="AP11" s="393"/>
      <c r="AQ11" s="393"/>
      <c r="AR11" s="393"/>
      <c r="AS11" s="393"/>
      <c r="AT11" s="393"/>
      <c r="AU11" s="393"/>
      <c r="AV11" s="393"/>
      <c r="AW11" s="393"/>
      <c r="AX11" s="393"/>
      <c r="AY11" s="393"/>
      <c r="AZ11" s="393"/>
      <c r="BA11" s="393"/>
      <c r="BB11" s="393"/>
      <c r="BC11" s="393"/>
      <c r="BD11" s="393"/>
      <c r="BE11" s="393"/>
      <c r="BF11" s="393"/>
      <c r="BG11" s="393"/>
      <c r="BH11" s="393"/>
      <c r="BI11" s="393"/>
      <c r="BJ11" s="393"/>
      <c r="BK11" s="393"/>
      <c r="BL11" s="393"/>
      <c r="BM11" s="393"/>
      <c r="BN11" s="393"/>
      <c r="BO11" s="393"/>
      <c r="BP11" s="393"/>
      <c r="BQ11" s="393"/>
      <c r="BR11" s="393"/>
      <c r="BS11" s="393"/>
      <c r="BT11" s="393"/>
      <c r="BU11" s="393"/>
      <c r="BV11" s="393"/>
      <c r="BW11" s="393"/>
      <c r="BX11" s="393"/>
      <c r="BY11" s="393"/>
      <c r="BZ11" s="393"/>
      <c r="CA11" s="393"/>
      <c r="CB11" s="393"/>
      <c r="CC11" s="393"/>
      <c r="CD11" s="393"/>
      <c r="CE11" s="393"/>
      <c r="CF11" s="393"/>
      <c r="CG11" s="393"/>
      <c r="CH11" s="393"/>
      <c r="CI11" s="393"/>
      <c r="CJ11" s="393"/>
      <c r="CK11" s="393"/>
      <c r="CL11" s="393"/>
      <c r="CM11" s="393"/>
      <c r="CN11" s="393"/>
      <c r="CO11" s="393"/>
      <c r="CP11" s="393"/>
      <c r="CQ11" s="393"/>
      <c r="CR11" s="393"/>
      <c r="CS11" s="393"/>
      <c r="CT11" s="393"/>
      <c r="CU11" s="393"/>
      <c r="CV11" s="393"/>
      <c r="CW11" s="393"/>
      <c r="CX11" s="393"/>
      <c r="CY11" s="393"/>
      <c r="CZ11" s="393"/>
      <c r="DA11" s="393"/>
      <c r="DB11" s="393"/>
      <c r="DC11" s="393"/>
      <c r="DD11" s="393"/>
      <c r="DE11" s="393"/>
      <c r="DF11" s="290"/>
      <c r="DG11" s="290"/>
      <c r="DH11" s="290"/>
      <c r="DI11" s="290"/>
      <c r="DJ11" s="290"/>
      <c r="DK11" s="290"/>
      <c r="DL11" s="290"/>
      <c r="DM11" s="290"/>
      <c r="DN11" s="290"/>
      <c r="DO11" s="290"/>
      <c r="DP11" s="290"/>
      <c r="DQ11" s="290"/>
      <c r="DR11" s="290"/>
      <c r="DS11" s="290"/>
      <c r="DT11" s="290"/>
      <c r="DU11" s="290"/>
      <c r="DV11" s="290"/>
      <c r="DW11" s="290"/>
    </row>
    <row r="12" spans="1:143" s="289" customFormat="1" x14ac:dyDescent="0.15">
      <c r="A12" s="393"/>
      <c r="B12" s="393"/>
      <c r="C12" s="393"/>
      <c r="D12" s="393"/>
      <c r="E12" s="393"/>
      <c r="F12" s="393"/>
      <c r="G12" s="393"/>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3"/>
      <c r="AG12" s="393"/>
      <c r="AH12" s="393"/>
      <c r="AI12" s="393"/>
      <c r="AJ12" s="393"/>
      <c r="AK12" s="393"/>
      <c r="AL12" s="393"/>
      <c r="AM12" s="393"/>
      <c r="AN12" s="393"/>
      <c r="AO12" s="393"/>
      <c r="AP12" s="393"/>
      <c r="AQ12" s="393"/>
      <c r="AR12" s="393"/>
      <c r="AS12" s="393"/>
      <c r="AT12" s="393"/>
      <c r="AU12" s="393"/>
      <c r="AV12" s="393"/>
      <c r="AW12" s="393"/>
      <c r="AX12" s="393"/>
      <c r="AY12" s="393"/>
      <c r="AZ12" s="393"/>
      <c r="BA12" s="393"/>
      <c r="BB12" s="393"/>
      <c r="BC12" s="393"/>
      <c r="BD12" s="393"/>
      <c r="BE12" s="393"/>
      <c r="BF12" s="393"/>
      <c r="BG12" s="393"/>
      <c r="BH12" s="393"/>
      <c r="BI12" s="393"/>
      <c r="BJ12" s="393"/>
      <c r="BK12" s="393"/>
      <c r="BL12" s="393"/>
      <c r="BM12" s="393"/>
      <c r="BN12" s="393"/>
      <c r="BO12" s="393"/>
      <c r="BP12" s="393"/>
      <c r="BQ12" s="393"/>
      <c r="BR12" s="393"/>
      <c r="BS12" s="393"/>
      <c r="BT12" s="393"/>
      <c r="BU12" s="393"/>
      <c r="BV12" s="393"/>
      <c r="BW12" s="393"/>
      <c r="BX12" s="393"/>
      <c r="BY12" s="393"/>
      <c r="BZ12" s="393"/>
      <c r="CA12" s="393"/>
      <c r="CB12" s="393"/>
      <c r="CC12" s="393"/>
      <c r="CD12" s="393"/>
      <c r="CE12" s="393"/>
      <c r="CF12" s="393"/>
      <c r="CG12" s="393"/>
      <c r="CH12" s="393"/>
      <c r="CI12" s="393"/>
      <c r="CJ12" s="393"/>
      <c r="CK12" s="393"/>
      <c r="CL12" s="393"/>
      <c r="CM12" s="393"/>
      <c r="CN12" s="393"/>
      <c r="CO12" s="393"/>
      <c r="CP12" s="393"/>
      <c r="CQ12" s="393"/>
      <c r="CR12" s="393"/>
      <c r="CS12" s="393"/>
      <c r="CT12" s="393"/>
      <c r="CU12" s="393"/>
      <c r="CV12" s="393"/>
      <c r="CW12" s="393"/>
      <c r="CX12" s="393"/>
      <c r="CY12" s="393"/>
      <c r="CZ12" s="393"/>
      <c r="DA12" s="393"/>
      <c r="DB12" s="393"/>
      <c r="DC12" s="393"/>
      <c r="DD12" s="393"/>
      <c r="DE12" s="393"/>
      <c r="DF12" s="290"/>
      <c r="DG12" s="290"/>
      <c r="DH12" s="290"/>
      <c r="DI12" s="290"/>
      <c r="DJ12" s="290"/>
      <c r="DK12" s="290"/>
      <c r="DL12" s="290"/>
      <c r="DM12" s="290"/>
      <c r="DN12" s="290"/>
      <c r="DO12" s="290"/>
      <c r="DP12" s="290"/>
      <c r="DQ12" s="290"/>
      <c r="DR12" s="290"/>
      <c r="DS12" s="290"/>
      <c r="DT12" s="290"/>
      <c r="DU12" s="290"/>
      <c r="DV12" s="290"/>
      <c r="DW12" s="290"/>
      <c r="EM12" s="289" t="s">
        <v>616</v>
      </c>
    </row>
    <row r="13" spans="1:143" s="289" customFormat="1" x14ac:dyDescent="0.15">
      <c r="A13" s="393"/>
      <c r="B13" s="393"/>
      <c r="C13" s="393"/>
      <c r="D13" s="393"/>
      <c r="E13" s="393"/>
      <c r="F13" s="393"/>
      <c r="G13" s="393"/>
      <c r="H13" s="393"/>
      <c r="I13" s="393"/>
      <c r="J13" s="393"/>
      <c r="K13" s="393"/>
      <c r="L13" s="393"/>
      <c r="M13" s="393"/>
      <c r="N13" s="393"/>
      <c r="O13" s="393"/>
      <c r="P13" s="393"/>
      <c r="Q13" s="393"/>
      <c r="R13" s="393"/>
      <c r="S13" s="393"/>
      <c r="T13" s="393"/>
      <c r="U13" s="393"/>
      <c r="V13" s="393"/>
      <c r="W13" s="393"/>
      <c r="X13" s="393"/>
      <c r="Y13" s="393"/>
      <c r="Z13" s="393"/>
      <c r="AA13" s="393"/>
      <c r="AB13" s="393"/>
      <c r="AC13" s="393"/>
      <c r="AD13" s="393"/>
      <c r="AE13" s="393"/>
      <c r="AF13" s="393"/>
      <c r="AG13" s="393"/>
      <c r="AH13" s="393"/>
      <c r="AI13" s="393"/>
      <c r="AJ13" s="393"/>
      <c r="AK13" s="393"/>
      <c r="AL13" s="393"/>
      <c r="AM13" s="393"/>
      <c r="AN13" s="393"/>
      <c r="AO13" s="393"/>
      <c r="AP13" s="393"/>
      <c r="AQ13" s="393"/>
      <c r="AR13" s="393"/>
      <c r="AS13" s="393"/>
      <c r="AT13" s="393"/>
      <c r="AU13" s="393"/>
      <c r="AV13" s="393"/>
      <c r="AW13" s="393"/>
      <c r="AX13" s="393"/>
      <c r="AY13" s="393"/>
      <c r="AZ13" s="393"/>
      <c r="BA13" s="393"/>
      <c r="BB13" s="393"/>
      <c r="BC13" s="393"/>
      <c r="BD13" s="393"/>
      <c r="BE13" s="393"/>
      <c r="BF13" s="393"/>
      <c r="BG13" s="393"/>
      <c r="BH13" s="393"/>
      <c r="BI13" s="393"/>
      <c r="BJ13" s="393"/>
      <c r="BK13" s="393"/>
      <c r="BL13" s="393"/>
      <c r="BM13" s="393"/>
      <c r="BN13" s="393"/>
      <c r="BO13" s="393"/>
      <c r="BP13" s="393"/>
      <c r="BQ13" s="393"/>
      <c r="BR13" s="393"/>
      <c r="BS13" s="393"/>
      <c r="BT13" s="393"/>
      <c r="BU13" s="393"/>
      <c r="BV13" s="393"/>
      <c r="BW13" s="393"/>
      <c r="BX13" s="393"/>
      <c r="BY13" s="393"/>
      <c r="BZ13" s="393"/>
      <c r="CA13" s="393"/>
      <c r="CB13" s="393"/>
      <c r="CC13" s="393"/>
      <c r="CD13" s="393"/>
      <c r="CE13" s="393"/>
      <c r="CF13" s="393"/>
      <c r="CG13" s="393"/>
      <c r="CH13" s="393"/>
      <c r="CI13" s="393"/>
      <c r="CJ13" s="393"/>
      <c r="CK13" s="393"/>
      <c r="CL13" s="393"/>
      <c r="CM13" s="393"/>
      <c r="CN13" s="393"/>
      <c r="CO13" s="393"/>
      <c r="CP13" s="393"/>
      <c r="CQ13" s="393"/>
      <c r="CR13" s="393"/>
      <c r="CS13" s="393"/>
      <c r="CT13" s="393"/>
      <c r="CU13" s="393"/>
      <c r="CV13" s="393"/>
      <c r="CW13" s="393"/>
      <c r="CX13" s="393"/>
      <c r="CY13" s="393"/>
      <c r="CZ13" s="393"/>
      <c r="DA13" s="393"/>
      <c r="DB13" s="393"/>
      <c r="DC13" s="393"/>
      <c r="DD13" s="393"/>
      <c r="DE13" s="393"/>
      <c r="DF13" s="290"/>
      <c r="DG13" s="290"/>
      <c r="DH13" s="290"/>
      <c r="DI13" s="290"/>
      <c r="DJ13" s="290"/>
      <c r="DK13" s="290"/>
      <c r="DL13" s="290"/>
      <c r="DM13" s="290"/>
      <c r="DN13" s="290"/>
      <c r="DO13" s="290"/>
      <c r="DP13" s="290"/>
      <c r="DQ13" s="290"/>
      <c r="DR13" s="290"/>
      <c r="DS13" s="290"/>
      <c r="DT13" s="290"/>
      <c r="DU13" s="290"/>
      <c r="DV13" s="290"/>
      <c r="DW13" s="290"/>
    </row>
    <row r="14" spans="1:143" s="289" customFormat="1" x14ac:dyDescent="0.15">
      <c r="A14" s="393"/>
      <c r="B14" s="393"/>
      <c r="C14" s="393"/>
      <c r="D14" s="393"/>
      <c r="E14" s="393"/>
      <c r="F14" s="393"/>
      <c r="G14" s="393"/>
      <c r="H14" s="393"/>
      <c r="I14" s="393"/>
      <c r="J14" s="393"/>
      <c r="K14" s="393"/>
      <c r="L14" s="393"/>
      <c r="M14" s="393"/>
      <c r="N14" s="393"/>
      <c r="O14" s="393"/>
      <c r="P14" s="393"/>
      <c r="Q14" s="393"/>
      <c r="R14" s="393"/>
      <c r="S14" s="393"/>
      <c r="T14" s="393"/>
      <c r="U14" s="393"/>
      <c r="V14" s="393"/>
      <c r="W14" s="393"/>
      <c r="X14" s="393"/>
      <c r="Y14" s="393"/>
      <c r="Z14" s="393"/>
      <c r="AA14" s="393"/>
      <c r="AB14" s="393"/>
      <c r="AC14" s="393"/>
      <c r="AD14" s="393"/>
      <c r="AE14" s="393"/>
      <c r="AF14" s="393"/>
      <c r="AG14" s="393"/>
      <c r="AH14" s="393"/>
      <c r="AI14" s="393"/>
      <c r="AJ14" s="393"/>
      <c r="AK14" s="393"/>
      <c r="AL14" s="393"/>
      <c r="AM14" s="393"/>
      <c r="AN14" s="393"/>
      <c r="AO14" s="393"/>
      <c r="AP14" s="393"/>
      <c r="AQ14" s="393"/>
      <c r="AR14" s="393"/>
      <c r="AS14" s="393"/>
      <c r="AT14" s="393"/>
      <c r="AU14" s="393"/>
      <c r="AV14" s="393"/>
      <c r="AW14" s="393"/>
      <c r="AX14" s="393"/>
      <c r="AY14" s="393"/>
      <c r="AZ14" s="393"/>
      <c r="BA14" s="393"/>
      <c r="BB14" s="393"/>
      <c r="BC14" s="393"/>
      <c r="BD14" s="393"/>
      <c r="BE14" s="393"/>
      <c r="BF14" s="393"/>
      <c r="BG14" s="393"/>
      <c r="BH14" s="393"/>
      <c r="BI14" s="393"/>
      <c r="BJ14" s="393"/>
      <c r="BK14" s="393"/>
      <c r="BL14" s="393"/>
      <c r="BM14" s="393"/>
      <c r="BN14" s="393"/>
      <c r="BO14" s="393"/>
      <c r="BP14" s="393"/>
      <c r="BQ14" s="393"/>
      <c r="BR14" s="393"/>
      <c r="BS14" s="393"/>
      <c r="BT14" s="393"/>
      <c r="BU14" s="393"/>
      <c r="BV14" s="393"/>
      <c r="BW14" s="393"/>
      <c r="BX14" s="393"/>
      <c r="BY14" s="393"/>
      <c r="BZ14" s="393"/>
      <c r="CA14" s="393"/>
      <c r="CB14" s="393"/>
      <c r="CC14" s="393"/>
      <c r="CD14" s="393"/>
      <c r="CE14" s="393"/>
      <c r="CF14" s="393"/>
      <c r="CG14" s="393"/>
      <c r="CH14" s="393"/>
      <c r="CI14" s="393"/>
      <c r="CJ14" s="393"/>
      <c r="CK14" s="393"/>
      <c r="CL14" s="393"/>
      <c r="CM14" s="393"/>
      <c r="CN14" s="393"/>
      <c r="CO14" s="393"/>
      <c r="CP14" s="393"/>
      <c r="CQ14" s="393"/>
      <c r="CR14" s="393"/>
      <c r="CS14" s="393"/>
      <c r="CT14" s="393"/>
      <c r="CU14" s="393"/>
      <c r="CV14" s="393"/>
      <c r="CW14" s="393"/>
      <c r="CX14" s="393"/>
      <c r="CY14" s="393"/>
      <c r="CZ14" s="393"/>
      <c r="DA14" s="393"/>
      <c r="DB14" s="393"/>
      <c r="DC14" s="393"/>
      <c r="DD14" s="393"/>
      <c r="DE14" s="393"/>
      <c r="DF14" s="290"/>
      <c r="DG14" s="290"/>
      <c r="DH14" s="290"/>
      <c r="DI14" s="290"/>
      <c r="DJ14" s="290"/>
      <c r="DK14" s="290"/>
      <c r="DL14" s="290"/>
      <c r="DM14" s="290"/>
      <c r="DN14" s="290"/>
      <c r="DO14" s="290"/>
      <c r="DP14" s="290"/>
      <c r="DQ14" s="290"/>
      <c r="DR14" s="290"/>
      <c r="DS14" s="290"/>
      <c r="DT14" s="290"/>
      <c r="DU14" s="290"/>
      <c r="DV14" s="290"/>
      <c r="DW14" s="290"/>
    </row>
    <row r="15" spans="1:143" s="289" customFormat="1" x14ac:dyDescent="0.15">
      <c r="A15" s="392"/>
      <c r="B15" s="393"/>
      <c r="C15" s="393"/>
      <c r="D15" s="393"/>
      <c r="E15" s="393"/>
      <c r="F15" s="393"/>
      <c r="G15" s="393"/>
      <c r="H15" s="393"/>
      <c r="I15" s="393"/>
      <c r="J15" s="393"/>
      <c r="K15" s="393"/>
      <c r="L15" s="393"/>
      <c r="M15" s="393"/>
      <c r="N15" s="393"/>
      <c r="O15" s="393"/>
      <c r="P15" s="393"/>
      <c r="Q15" s="393"/>
      <c r="R15" s="393"/>
      <c r="S15" s="393"/>
      <c r="T15" s="393"/>
      <c r="U15" s="393"/>
      <c r="V15" s="393"/>
      <c r="W15" s="393"/>
      <c r="X15" s="393"/>
      <c r="Y15" s="393"/>
      <c r="Z15" s="393"/>
      <c r="AA15" s="393"/>
      <c r="AB15" s="393"/>
      <c r="AC15" s="393"/>
      <c r="AD15" s="393"/>
      <c r="AE15" s="393"/>
      <c r="AF15" s="393"/>
      <c r="AG15" s="393"/>
      <c r="AH15" s="393"/>
      <c r="AI15" s="393"/>
      <c r="AJ15" s="393"/>
      <c r="AK15" s="393"/>
      <c r="AL15" s="393"/>
      <c r="AM15" s="393"/>
      <c r="AN15" s="393"/>
      <c r="AO15" s="393"/>
      <c r="AP15" s="393"/>
      <c r="AQ15" s="393"/>
      <c r="AR15" s="393"/>
      <c r="AS15" s="393"/>
      <c r="AT15" s="393"/>
      <c r="AU15" s="393"/>
      <c r="AV15" s="393"/>
      <c r="AW15" s="393"/>
      <c r="AX15" s="393"/>
      <c r="AY15" s="393"/>
      <c r="AZ15" s="393"/>
      <c r="BA15" s="393"/>
      <c r="BB15" s="393"/>
      <c r="BC15" s="393"/>
      <c r="BD15" s="393"/>
      <c r="BE15" s="393"/>
      <c r="BF15" s="393"/>
      <c r="BG15" s="393"/>
      <c r="BH15" s="393"/>
      <c r="BI15" s="393"/>
      <c r="BJ15" s="393"/>
      <c r="BK15" s="393"/>
      <c r="BL15" s="393"/>
      <c r="BM15" s="393"/>
      <c r="BN15" s="393"/>
      <c r="BO15" s="393"/>
      <c r="BP15" s="393"/>
      <c r="BQ15" s="393"/>
      <c r="BR15" s="393"/>
      <c r="BS15" s="393"/>
      <c r="BT15" s="393"/>
      <c r="BU15" s="393"/>
      <c r="BV15" s="393"/>
      <c r="BW15" s="393"/>
      <c r="BX15" s="393"/>
      <c r="BY15" s="393"/>
      <c r="BZ15" s="393"/>
      <c r="CA15" s="393"/>
      <c r="CB15" s="393"/>
      <c r="CC15" s="393"/>
      <c r="CD15" s="393"/>
      <c r="CE15" s="393"/>
      <c r="CF15" s="393"/>
      <c r="CG15" s="393"/>
      <c r="CH15" s="393"/>
      <c r="CI15" s="393"/>
      <c r="CJ15" s="393"/>
      <c r="CK15" s="393"/>
      <c r="CL15" s="393"/>
      <c r="CM15" s="393"/>
      <c r="CN15" s="393"/>
      <c r="CO15" s="393"/>
      <c r="CP15" s="393"/>
      <c r="CQ15" s="393"/>
      <c r="CR15" s="393"/>
      <c r="CS15" s="393"/>
      <c r="CT15" s="393"/>
      <c r="CU15" s="393"/>
      <c r="CV15" s="393"/>
      <c r="CW15" s="393"/>
      <c r="CX15" s="393"/>
      <c r="CY15" s="393"/>
      <c r="CZ15" s="393"/>
      <c r="DA15" s="393"/>
      <c r="DB15" s="393"/>
      <c r="DC15" s="393"/>
      <c r="DD15" s="393"/>
      <c r="DE15" s="393"/>
      <c r="DF15" s="290"/>
      <c r="DG15" s="290"/>
      <c r="DH15" s="290"/>
      <c r="DI15" s="290"/>
      <c r="DJ15" s="290"/>
      <c r="DK15" s="290"/>
      <c r="DL15" s="290"/>
      <c r="DM15" s="290"/>
      <c r="DN15" s="290"/>
      <c r="DO15" s="290"/>
      <c r="DP15" s="290"/>
      <c r="DQ15" s="290"/>
      <c r="DR15" s="290"/>
      <c r="DS15" s="290"/>
      <c r="DT15" s="290"/>
      <c r="DU15" s="290"/>
      <c r="DV15" s="290"/>
      <c r="DW15" s="290"/>
    </row>
    <row r="16" spans="1:143" s="289" customFormat="1" x14ac:dyDescent="0.15">
      <c r="A16" s="392"/>
      <c r="B16" s="393"/>
      <c r="C16" s="393"/>
      <c r="D16" s="393"/>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393"/>
      <c r="AG16" s="393"/>
      <c r="AH16" s="393"/>
      <c r="AI16" s="393"/>
      <c r="AJ16" s="393"/>
      <c r="AK16" s="393"/>
      <c r="AL16" s="393"/>
      <c r="AM16" s="393"/>
      <c r="AN16" s="393"/>
      <c r="AO16" s="393"/>
      <c r="AP16" s="393"/>
      <c r="AQ16" s="393"/>
      <c r="AR16" s="393"/>
      <c r="AS16" s="393"/>
      <c r="AT16" s="393"/>
      <c r="AU16" s="393"/>
      <c r="AV16" s="393"/>
      <c r="AW16" s="393"/>
      <c r="AX16" s="393"/>
      <c r="AY16" s="393"/>
      <c r="AZ16" s="393"/>
      <c r="BA16" s="393"/>
      <c r="BB16" s="393"/>
      <c r="BC16" s="393"/>
      <c r="BD16" s="393"/>
      <c r="BE16" s="393"/>
      <c r="BF16" s="393"/>
      <c r="BG16" s="393"/>
      <c r="BH16" s="393"/>
      <c r="BI16" s="393"/>
      <c r="BJ16" s="393"/>
      <c r="BK16" s="393"/>
      <c r="BL16" s="393"/>
      <c r="BM16" s="393"/>
      <c r="BN16" s="393"/>
      <c r="BO16" s="393"/>
      <c r="BP16" s="393"/>
      <c r="BQ16" s="393"/>
      <c r="BR16" s="393"/>
      <c r="BS16" s="393"/>
      <c r="BT16" s="393"/>
      <c r="BU16" s="393"/>
      <c r="BV16" s="393"/>
      <c r="BW16" s="393"/>
      <c r="BX16" s="393"/>
      <c r="BY16" s="393"/>
      <c r="BZ16" s="393"/>
      <c r="CA16" s="393"/>
      <c r="CB16" s="393"/>
      <c r="CC16" s="393"/>
      <c r="CD16" s="393"/>
      <c r="CE16" s="393"/>
      <c r="CF16" s="393"/>
      <c r="CG16" s="393"/>
      <c r="CH16" s="393"/>
      <c r="CI16" s="393"/>
      <c r="CJ16" s="393"/>
      <c r="CK16" s="393"/>
      <c r="CL16" s="393"/>
      <c r="CM16" s="393"/>
      <c r="CN16" s="393"/>
      <c r="CO16" s="393"/>
      <c r="CP16" s="393"/>
      <c r="CQ16" s="393"/>
      <c r="CR16" s="393"/>
      <c r="CS16" s="393"/>
      <c r="CT16" s="393"/>
      <c r="CU16" s="393"/>
      <c r="CV16" s="393"/>
      <c r="CW16" s="393"/>
      <c r="CX16" s="393"/>
      <c r="CY16" s="393"/>
      <c r="CZ16" s="393"/>
      <c r="DA16" s="393"/>
      <c r="DB16" s="393"/>
      <c r="DC16" s="393"/>
      <c r="DD16" s="393"/>
      <c r="DE16" s="393"/>
      <c r="DF16" s="290"/>
      <c r="DG16" s="290"/>
      <c r="DH16" s="290"/>
      <c r="DI16" s="290"/>
      <c r="DJ16" s="290"/>
      <c r="DK16" s="290"/>
      <c r="DL16" s="290"/>
      <c r="DM16" s="290"/>
      <c r="DN16" s="290"/>
      <c r="DO16" s="290"/>
      <c r="DP16" s="290"/>
      <c r="DQ16" s="290"/>
      <c r="DR16" s="290"/>
      <c r="DS16" s="290"/>
      <c r="DT16" s="290"/>
      <c r="DU16" s="290"/>
      <c r="DV16" s="290"/>
      <c r="DW16" s="290"/>
    </row>
    <row r="17" spans="1:351" s="289" customFormat="1" x14ac:dyDescent="0.15">
      <c r="A17" s="392"/>
      <c r="B17" s="393"/>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393"/>
      <c r="AG17" s="393"/>
      <c r="AH17" s="393"/>
      <c r="AI17" s="393"/>
      <c r="AJ17" s="393"/>
      <c r="AK17" s="393"/>
      <c r="AL17" s="393"/>
      <c r="AM17" s="393"/>
      <c r="AN17" s="393"/>
      <c r="AO17" s="393"/>
      <c r="AP17" s="393"/>
      <c r="AQ17" s="393"/>
      <c r="AR17" s="393"/>
      <c r="AS17" s="393"/>
      <c r="AT17" s="393"/>
      <c r="AU17" s="393"/>
      <c r="AV17" s="393"/>
      <c r="AW17" s="393"/>
      <c r="AX17" s="393"/>
      <c r="AY17" s="393"/>
      <c r="AZ17" s="393"/>
      <c r="BA17" s="393"/>
      <c r="BB17" s="393"/>
      <c r="BC17" s="393"/>
      <c r="BD17" s="393"/>
      <c r="BE17" s="393"/>
      <c r="BF17" s="393"/>
      <c r="BG17" s="393"/>
      <c r="BH17" s="393"/>
      <c r="BI17" s="393"/>
      <c r="BJ17" s="393"/>
      <c r="BK17" s="393"/>
      <c r="BL17" s="393"/>
      <c r="BM17" s="393"/>
      <c r="BN17" s="393"/>
      <c r="BO17" s="393"/>
      <c r="BP17" s="393"/>
      <c r="BQ17" s="393"/>
      <c r="BR17" s="393"/>
      <c r="BS17" s="393"/>
      <c r="BT17" s="393"/>
      <c r="BU17" s="393"/>
      <c r="BV17" s="393"/>
      <c r="BW17" s="393"/>
      <c r="BX17" s="393"/>
      <c r="BY17" s="393"/>
      <c r="BZ17" s="393"/>
      <c r="CA17" s="393"/>
      <c r="CB17" s="393"/>
      <c r="CC17" s="393"/>
      <c r="CD17" s="393"/>
      <c r="CE17" s="393"/>
      <c r="CF17" s="393"/>
      <c r="CG17" s="393"/>
      <c r="CH17" s="393"/>
      <c r="CI17" s="393"/>
      <c r="CJ17" s="393"/>
      <c r="CK17" s="393"/>
      <c r="CL17" s="393"/>
      <c r="CM17" s="393"/>
      <c r="CN17" s="393"/>
      <c r="CO17" s="393"/>
      <c r="CP17" s="393"/>
      <c r="CQ17" s="393"/>
      <c r="CR17" s="393"/>
      <c r="CS17" s="393"/>
      <c r="CT17" s="393"/>
      <c r="CU17" s="393"/>
      <c r="CV17" s="393"/>
      <c r="CW17" s="393"/>
      <c r="CX17" s="393"/>
      <c r="CY17" s="393"/>
      <c r="CZ17" s="393"/>
      <c r="DA17" s="393"/>
      <c r="DB17" s="393"/>
      <c r="DC17" s="393"/>
      <c r="DD17" s="393"/>
      <c r="DE17" s="393"/>
      <c r="DF17" s="290"/>
      <c r="DG17" s="290"/>
      <c r="DH17" s="290"/>
      <c r="DI17" s="290"/>
      <c r="DJ17" s="290"/>
      <c r="DK17" s="290"/>
      <c r="DL17" s="290"/>
      <c r="DM17" s="290"/>
      <c r="DN17" s="290"/>
      <c r="DO17" s="290"/>
      <c r="DP17" s="290"/>
      <c r="DQ17" s="290"/>
      <c r="DR17" s="290"/>
      <c r="DS17" s="290"/>
      <c r="DT17" s="290"/>
      <c r="DU17" s="290"/>
      <c r="DV17" s="290"/>
      <c r="DW17" s="290"/>
    </row>
    <row r="18" spans="1:351" s="289" customFormat="1" x14ac:dyDescent="0.15">
      <c r="A18" s="392"/>
      <c r="B18" s="393"/>
      <c r="C18" s="393"/>
      <c r="D18" s="393"/>
      <c r="E18" s="393"/>
      <c r="F18" s="393"/>
      <c r="G18" s="393"/>
      <c r="H18" s="393"/>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3"/>
      <c r="AF18" s="393"/>
      <c r="AG18" s="393"/>
      <c r="AH18" s="393"/>
      <c r="AI18" s="393"/>
      <c r="AJ18" s="393"/>
      <c r="AK18" s="393"/>
      <c r="AL18" s="393"/>
      <c r="AM18" s="393"/>
      <c r="AN18" s="393"/>
      <c r="AO18" s="393"/>
      <c r="AP18" s="393"/>
      <c r="AQ18" s="393"/>
      <c r="AR18" s="393"/>
      <c r="AS18" s="393"/>
      <c r="AT18" s="393"/>
      <c r="AU18" s="393"/>
      <c r="AV18" s="393"/>
      <c r="AW18" s="393"/>
      <c r="AX18" s="393"/>
      <c r="AY18" s="393"/>
      <c r="AZ18" s="393"/>
      <c r="BA18" s="393"/>
      <c r="BB18" s="393"/>
      <c r="BC18" s="393"/>
      <c r="BD18" s="393"/>
      <c r="BE18" s="393"/>
      <c r="BF18" s="393"/>
      <c r="BG18" s="393"/>
      <c r="BH18" s="393"/>
      <c r="BI18" s="393"/>
      <c r="BJ18" s="393"/>
      <c r="BK18" s="393"/>
      <c r="BL18" s="393"/>
      <c r="BM18" s="393"/>
      <c r="BN18" s="393"/>
      <c r="BO18" s="393"/>
      <c r="BP18" s="393"/>
      <c r="BQ18" s="393"/>
      <c r="BR18" s="393"/>
      <c r="BS18" s="393"/>
      <c r="BT18" s="393"/>
      <c r="BU18" s="393"/>
      <c r="BV18" s="393"/>
      <c r="BW18" s="393"/>
      <c r="BX18" s="393"/>
      <c r="BY18" s="393"/>
      <c r="BZ18" s="393"/>
      <c r="CA18" s="393"/>
      <c r="CB18" s="393"/>
      <c r="CC18" s="393"/>
      <c r="CD18" s="393"/>
      <c r="CE18" s="393"/>
      <c r="CF18" s="393"/>
      <c r="CG18" s="393"/>
      <c r="CH18" s="393"/>
      <c r="CI18" s="393"/>
      <c r="CJ18" s="393"/>
      <c r="CK18" s="393"/>
      <c r="CL18" s="393"/>
      <c r="CM18" s="393"/>
      <c r="CN18" s="393"/>
      <c r="CO18" s="393"/>
      <c r="CP18" s="393"/>
      <c r="CQ18" s="393"/>
      <c r="CR18" s="393"/>
      <c r="CS18" s="393"/>
      <c r="CT18" s="393"/>
      <c r="CU18" s="393"/>
      <c r="CV18" s="393"/>
      <c r="CW18" s="393"/>
      <c r="CX18" s="393"/>
      <c r="CY18" s="393"/>
      <c r="CZ18" s="393"/>
      <c r="DA18" s="393"/>
      <c r="DB18" s="393"/>
      <c r="DC18" s="393"/>
      <c r="DD18" s="393"/>
      <c r="DE18" s="393"/>
      <c r="DF18" s="290"/>
      <c r="DG18" s="290"/>
      <c r="DH18" s="290"/>
      <c r="DI18" s="290"/>
      <c r="DJ18" s="290"/>
      <c r="DK18" s="290"/>
      <c r="DL18" s="290"/>
      <c r="DM18" s="290"/>
      <c r="DN18" s="290"/>
      <c r="DO18" s="290"/>
      <c r="DP18" s="290"/>
      <c r="DQ18" s="290"/>
      <c r="DR18" s="290"/>
      <c r="DS18" s="290"/>
      <c r="DT18" s="290"/>
      <c r="DU18" s="290"/>
      <c r="DV18" s="290"/>
      <c r="DW18" s="290"/>
    </row>
    <row r="19" spans="1:351" x14ac:dyDescent="0.15">
      <c r="DD19" s="392"/>
      <c r="DE19" s="392"/>
    </row>
    <row r="20" spans="1:351" x14ac:dyDescent="0.15">
      <c r="DD20" s="392"/>
      <c r="DE20" s="392"/>
    </row>
    <row r="21" spans="1:351" ht="17.25" x14ac:dyDescent="0.15">
      <c r="B21" s="394"/>
      <c r="C21" s="395"/>
      <c r="D21" s="395"/>
      <c r="E21" s="395"/>
      <c r="F21" s="395"/>
      <c r="G21" s="395"/>
      <c r="H21" s="395"/>
      <c r="I21" s="395"/>
      <c r="J21" s="395"/>
      <c r="K21" s="395"/>
      <c r="L21" s="395"/>
      <c r="M21" s="395"/>
      <c r="N21" s="396"/>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6"/>
      <c r="AU21" s="395"/>
      <c r="AV21" s="395"/>
      <c r="AW21" s="395"/>
      <c r="AX21" s="395"/>
      <c r="AY21" s="395"/>
      <c r="AZ21" s="395"/>
      <c r="BA21" s="395"/>
      <c r="BB21" s="395"/>
      <c r="BC21" s="395"/>
      <c r="BD21" s="395"/>
      <c r="BE21" s="395"/>
      <c r="BF21" s="396"/>
      <c r="BG21" s="395"/>
      <c r="BH21" s="395"/>
      <c r="BI21" s="395"/>
      <c r="BJ21" s="395"/>
      <c r="BK21" s="395"/>
      <c r="BL21" s="395"/>
      <c r="BM21" s="395"/>
      <c r="BN21" s="395"/>
      <c r="BO21" s="395"/>
      <c r="BP21" s="395"/>
      <c r="BQ21" s="395"/>
      <c r="BR21" s="396"/>
      <c r="BS21" s="395"/>
      <c r="BT21" s="395"/>
      <c r="BU21" s="395"/>
      <c r="BV21" s="395"/>
      <c r="BW21" s="395"/>
      <c r="BX21" s="395"/>
      <c r="BY21" s="395"/>
      <c r="BZ21" s="395"/>
      <c r="CA21" s="395"/>
      <c r="CB21" s="395"/>
      <c r="CC21" s="395"/>
      <c r="CD21" s="396"/>
      <c r="CE21" s="395"/>
      <c r="CF21" s="395"/>
      <c r="CG21" s="395"/>
      <c r="CH21" s="395"/>
      <c r="CI21" s="395"/>
      <c r="CJ21" s="395"/>
      <c r="CK21" s="395"/>
      <c r="CL21" s="395"/>
      <c r="CM21" s="395"/>
      <c r="CN21" s="395"/>
      <c r="CO21" s="395"/>
      <c r="CP21" s="396"/>
      <c r="CQ21" s="395"/>
      <c r="CR21" s="395"/>
      <c r="CS21" s="395"/>
      <c r="CT21" s="395"/>
      <c r="CU21" s="395"/>
      <c r="CV21" s="395"/>
      <c r="CW21" s="395"/>
      <c r="CX21" s="395"/>
      <c r="CY21" s="395"/>
      <c r="CZ21" s="395"/>
      <c r="DA21" s="395"/>
      <c r="DB21" s="396"/>
      <c r="DC21" s="395"/>
      <c r="DD21" s="397"/>
      <c r="DE21" s="392"/>
      <c r="MM21" s="398"/>
    </row>
    <row r="22" spans="1:351" ht="17.25" x14ac:dyDescent="0.15">
      <c r="B22" s="399"/>
      <c r="MM22" s="398"/>
    </row>
    <row r="23" spans="1:351" x14ac:dyDescent="0.15">
      <c r="B23" s="399"/>
    </row>
    <row r="24" spans="1:351" x14ac:dyDescent="0.15">
      <c r="B24" s="399"/>
    </row>
    <row r="25" spans="1:351" x14ac:dyDescent="0.15">
      <c r="B25" s="399"/>
    </row>
    <row r="26" spans="1:351" x14ac:dyDescent="0.15">
      <c r="B26" s="399"/>
    </row>
    <row r="27" spans="1:351" x14ac:dyDescent="0.15">
      <c r="B27" s="399"/>
    </row>
    <row r="28" spans="1:351" x14ac:dyDescent="0.15">
      <c r="B28" s="399"/>
    </row>
    <row r="29" spans="1:351" x14ac:dyDescent="0.15">
      <c r="B29" s="399"/>
    </row>
    <row r="30" spans="1:351" x14ac:dyDescent="0.15">
      <c r="B30" s="399"/>
    </row>
    <row r="31" spans="1:351" x14ac:dyDescent="0.15">
      <c r="B31" s="399"/>
    </row>
    <row r="32" spans="1:351" x14ac:dyDescent="0.15">
      <c r="B32" s="399"/>
    </row>
    <row r="33" spans="2:109" x14ac:dyDescent="0.15">
      <c r="B33" s="399"/>
    </row>
    <row r="34" spans="2:109" x14ac:dyDescent="0.15">
      <c r="B34" s="399"/>
    </row>
    <row r="35" spans="2:109" x14ac:dyDescent="0.15">
      <c r="B35" s="399"/>
    </row>
    <row r="36" spans="2:109" x14ac:dyDescent="0.15">
      <c r="B36" s="399"/>
    </row>
    <row r="37" spans="2:109" x14ac:dyDescent="0.15">
      <c r="B37" s="399"/>
    </row>
    <row r="38" spans="2:109" x14ac:dyDescent="0.15">
      <c r="B38" s="399"/>
    </row>
    <row r="39" spans="2:109" x14ac:dyDescent="0.15">
      <c r="B39" s="401"/>
      <c r="C39" s="402"/>
      <c r="D39" s="402"/>
      <c r="E39" s="402"/>
      <c r="F39" s="402"/>
      <c r="G39" s="402"/>
      <c r="H39" s="402"/>
      <c r="I39" s="402"/>
      <c r="J39" s="402"/>
      <c r="K39" s="402"/>
      <c r="L39" s="402"/>
      <c r="M39" s="402"/>
      <c r="N39" s="402"/>
      <c r="O39" s="402"/>
      <c r="P39" s="402"/>
      <c r="Q39" s="402"/>
      <c r="R39" s="402"/>
      <c r="S39" s="402"/>
      <c r="T39" s="402"/>
      <c r="U39" s="402"/>
      <c r="V39" s="402"/>
      <c r="W39" s="402"/>
      <c r="X39" s="402"/>
      <c r="Y39" s="402"/>
      <c r="Z39" s="402"/>
      <c r="AA39" s="402"/>
      <c r="AB39" s="402"/>
      <c r="AC39" s="402"/>
      <c r="AD39" s="402"/>
      <c r="AE39" s="402"/>
      <c r="AF39" s="402"/>
      <c r="AG39" s="402"/>
      <c r="AH39" s="402"/>
      <c r="AI39" s="402"/>
      <c r="AJ39" s="402"/>
      <c r="AK39" s="402"/>
      <c r="AL39" s="402"/>
      <c r="AM39" s="402"/>
      <c r="AN39" s="402"/>
      <c r="AO39" s="402"/>
      <c r="AP39" s="402"/>
      <c r="AQ39" s="402"/>
      <c r="AR39" s="402"/>
      <c r="AS39" s="402"/>
      <c r="AT39" s="402"/>
      <c r="AU39" s="402"/>
      <c r="AV39" s="402"/>
      <c r="AW39" s="402"/>
      <c r="AX39" s="402"/>
      <c r="AY39" s="402"/>
      <c r="AZ39" s="402"/>
      <c r="BA39" s="402"/>
      <c r="BB39" s="402"/>
      <c r="BC39" s="402"/>
      <c r="BD39" s="402"/>
      <c r="BE39" s="402"/>
      <c r="BF39" s="402"/>
      <c r="BG39" s="402"/>
      <c r="BH39" s="402"/>
      <c r="BI39" s="402"/>
      <c r="BJ39" s="402"/>
      <c r="BK39" s="402"/>
      <c r="BL39" s="402"/>
      <c r="BM39" s="402"/>
      <c r="BN39" s="402"/>
      <c r="BO39" s="402"/>
      <c r="BP39" s="402"/>
      <c r="BQ39" s="402"/>
      <c r="BR39" s="402"/>
      <c r="BS39" s="402"/>
      <c r="BT39" s="402"/>
      <c r="BU39" s="402"/>
      <c r="BV39" s="402"/>
      <c r="BW39" s="402"/>
      <c r="BX39" s="402"/>
      <c r="BY39" s="402"/>
      <c r="BZ39" s="402"/>
      <c r="CA39" s="402"/>
      <c r="CB39" s="402"/>
      <c r="CC39" s="402"/>
      <c r="CD39" s="402"/>
      <c r="CE39" s="402"/>
      <c r="CF39" s="402"/>
      <c r="CG39" s="402"/>
      <c r="CH39" s="402"/>
      <c r="CI39" s="402"/>
      <c r="CJ39" s="402"/>
      <c r="CK39" s="402"/>
      <c r="CL39" s="402"/>
      <c r="CM39" s="402"/>
      <c r="CN39" s="402"/>
      <c r="CO39" s="402"/>
      <c r="CP39" s="402"/>
      <c r="CQ39" s="402"/>
      <c r="CR39" s="402"/>
      <c r="CS39" s="402"/>
      <c r="CT39" s="402"/>
      <c r="CU39" s="402"/>
      <c r="CV39" s="402"/>
      <c r="CW39" s="402"/>
      <c r="CX39" s="402"/>
      <c r="CY39" s="402"/>
      <c r="CZ39" s="402"/>
      <c r="DA39" s="402"/>
      <c r="DB39" s="402"/>
      <c r="DC39" s="402"/>
      <c r="DD39" s="403"/>
    </row>
    <row r="40" spans="2:109" x14ac:dyDescent="0.15">
      <c r="B40" s="404"/>
      <c r="DD40" s="404"/>
      <c r="DE40" s="392"/>
    </row>
    <row r="41" spans="2:109" ht="17.25" x14ac:dyDescent="0.15">
      <c r="B41" s="405" t="s">
        <v>617</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7"/>
    </row>
    <row r="42" spans="2:109" x14ac:dyDescent="0.15">
      <c r="B42" s="399"/>
      <c r="G42" s="406"/>
      <c r="I42" s="407"/>
      <c r="J42" s="407"/>
      <c r="K42" s="407"/>
      <c r="AM42" s="406"/>
      <c r="AN42" s="406" t="s">
        <v>618</v>
      </c>
      <c r="AP42" s="407"/>
      <c r="AQ42" s="407"/>
      <c r="AR42" s="407"/>
      <c r="AY42" s="406"/>
      <c r="BA42" s="407"/>
      <c r="BB42" s="407"/>
      <c r="BC42" s="407"/>
      <c r="BK42" s="406"/>
      <c r="BM42" s="407"/>
      <c r="BN42" s="407"/>
      <c r="BO42" s="407"/>
      <c r="BW42" s="406"/>
      <c r="BY42" s="407"/>
      <c r="BZ42" s="407"/>
      <c r="CA42" s="407"/>
      <c r="CI42" s="406"/>
      <c r="CK42" s="407"/>
      <c r="CL42" s="407"/>
      <c r="CM42" s="407"/>
      <c r="CU42" s="406"/>
      <c r="CW42" s="407"/>
      <c r="CX42" s="407"/>
      <c r="CY42" s="407"/>
    </row>
    <row r="43" spans="2:109" ht="13.5" customHeight="1" x14ac:dyDescent="0.15">
      <c r="B43" s="399"/>
      <c r="AN43" s="1328" t="s">
        <v>626</v>
      </c>
      <c r="AO43" s="1329"/>
      <c r="AP43" s="1329"/>
      <c r="AQ43" s="1329"/>
      <c r="AR43" s="1329"/>
      <c r="AS43" s="1329"/>
      <c r="AT43" s="1329"/>
      <c r="AU43" s="1329"/>
      <c r="AV43" s="1329"/>
      <c r="AW43" s="1329"/>
      <c r="AX43" s="1329"/>
      <c r="AY43" s="1329"/>
      <c r="AZ43" s="1329"/>
      <c r="BA43" s="1329"/>
      <c r="BB43" s="1329"/>
      <c r="BC43" s="1329"/>
      <c r="BD43" s="1329"/>
      <c r="BE43" s="1329"/>
      <c r="BF43" s="1329"/>
      <c r="BG43" s="1329"/>
      <c r="BH43" s="1329"/>
      <c r="BI43" s="1329"/>
      <c r="BJ43" s="1329"/>
      <c r="BK43" s="1329"/>
      <c r="BL43" s="1329"/>
      <c r="BM43" s="1329"/>
      <c r="BN43" s="1329"/>
      <c r="BO43" s="1329"/>
      <c r="BP43" s="1329"/>
      <c r="BQ43" s="1329"/>
      <c r="BR43" s="1329"/>
      <c r="BS43" s="1329"/>
      <c r="BT43" s="1329"/>
      <c r="BU43" s="1329"/>
      <c r="BV43" s="1329"/>
      <c r="BW43" s="1329"/>
      <c r="BX43" s="1329"/>
      <c r="BY43" s="1329"/>
      <c r="BZ43" s="1329"/>
      <c r="CA43" s="1329"/>
      <c r="CB43" s="1329"/>
      <c r="CC43" s="1329"/>
      <c r="CD43" s="1329"/>
      <c r="CE43" s="1329"/>
      <c r="CF43" s="1329"/>
      <c r="CG43" s="1329"/>
      <c r="CH43" s="1329"/>
      <c r="CI43" s="1329"/>
      <c r="CJ43" s="1329"/>
      <c r="CK43" s="1329"/>
      <c r="CL43" s="1329"/>
      <c r="CM43" s="1329"/>
      <c r="CN43" s="1329"/>
      <c r="CO43" s="1329"/>
      <c r="CP43" s="1329"/>
      <c r="CQ43" s="1329"/>
      <c r="CR43" s="1329"/>
      <c r="CS43" s="1329"/>
      <c r="CT43" s="1329"/>
      <c r="CU43" s="1329"/>
      <c r="CV43" s="1329"/>
      <c r="CW43" s="1329"/>
      <c r="CX43" s="1329"/>
      <c r="CY43" s="1329"/>
      <c r="CZ43" s="1329"/>
      <c r="DA43" s="1329"/>
      <c r="DB43" s="1329"/>
      <c r="DC43" s="1330"/>
    </row>
    <row r="44" spans="2:109" x14ac:dyDescent="0.15">
      <c r="B44" s="399"/>
      <c r="AN44" s="1331"/>
      <c r="AO44" s="1332"/>
      <c r="AP44" s="1332"/>
      <c r="AQ44" s="1332"/>
      <c r="AR44" s="1332"/>
      <c r="AS44" s="1332"/>
      <c r="AT44" s="1332"/>
      <c r="AU44" s="1332"/>
      <c r="AV44" s="1332"/>
      <c r="AW44" s="1332"/>
      <c r="AX44" s="1332"/>
      <c r="AY44" s="1332"/>
      <c r="AZ44" s="1332"/>
      <c r="BA44" s="1332"/>
      <c r="BB44" s="1332"/>
      <c r="BC44" s="1332"/>
      <c r="BD44" s="1332"/>
      <c r="BE44" s="1332"/>
      <c r="BF44" s="1332"/>
      <c r="BG44" s="1332"/>
      <c r="BH44" s="1332"/>
      <c r="BI44" s="1332"/>
      <c r="BJ44" s="1332"/>
      <c r="BK44" s="1332"/>
      <c r="BL44" s="1332"/>
      <c r="BM44" s="1332"/>
      <c r="BN44" s="1332"/>
      <c r="BO44" s="1332"/>
      <c r="BP44" s="1332"/>
      <c r="BQ44" s="1332"/>
      <c r="BR44" s="1332"/>
      <c r="BS44" s="1332"/>
      <c r="BT44" s="1332"/>
      <c r="BU44" s="1332"/>
      <c r="BV44" s="1332"/>
      <c r="BW44" s="1332"/>
      <c r="BX44" s="1332"/>
      <c r="BY44" s="1332"/>
      <c r="BZ44" s="1332"/>
      <c r="CA44" s="1332"/>
      <c r="CB44" s="1332"/>
      <c r="CC44" s="1332"/>
      <c r="CD44" s="1332"/>
      <c r="CE44" s="1332"/>
      <c r="CF44" s="1332"/>
      <c r="CG44" s="1332"/>
      <c r="CH44" s="1332"/>
      <c r="CI44" s="1332"/>
      <c r="CJ44" s="1332"/>
      <c r="CK44" s="1332"/>
      <c r="CL44" s="1332"/>
      <c r="CM44" s="1332"/>
      <c r="CN44" s="1332"/>
      <c r="CO44" s="1332"/>
      <c r="CP44" s="1332"/>
      <c r="CQ44" s="1332"/>
      <c r="CR44" s="1332"/>
      <c r="CS44" s="1332"/>
      <c r="CT44" s="1332"/>
      <c r="CU44" s="1332"/>
      <c r="CV44" s="1332"/>
      <c r="CW44" s="1332"/>
      <c r="CX44" s="1332"/>
      <c r="CY44" s="1332"/>
      <c r="CZ44" s="1332"/>
      <c r="DA44" s="1332"/>
      <c r="DB44" s="1332"/>
      <c r="DC44" s="1333"/>
    </row>
    <row r="45" spans="2:109" x14ac:dyDescent="0.15">
      <c r="B45" s="399"/>
      <c r="AN45" s="1331"/>
      <c r="AO45" s="1332"/>
      <c r="AP45" s="1332"/>
      <c r="AQ45" s="1332"/>
      <c r="AR45" s="1332"/>
      <c r="AS45" s="1332"/>
      <c r="AT45" s="1332"/>
      <c r="AU45" s="1332"/>
      <c r="AV45" s="1332"/>
      <c r="AW45" s="1332"/>
      <c r="AX45" s="1332"/>
      <c r="AY45" s="1332"/>
      <c r="AZ45" s="1332"/>
      <c r="BA45" s="1332"/>
      <c r="BB45" s="1332"/>
      <c r="BC45" s="1332"/>
      <c r="BD45" s="1332"/>
      <c r="BE45" s="1332"/>
      <c r="BF45" s="1332"/>
      <c r="BG45" s="1332"/>
      <c r="BH45" s="1332"/>
      <c r="BI45" s="1332"/>
      <c r="BJ45" s="1332"/>
      <c r="BK45" s="1332"/>
      <c r="BL45" s="1332"/>
      <c r="BM45" s="1332"/>
      <c r="BN45" s="1332"/>
      <c r="BO45" s="1332"/>
      <c r="BP45" s="1332"/>
      <c r="BQ45" s="1332"/>
      <c r="BR45" s="1332"/>
      <c r="BS45" s="1332"/>
      <c r="BT45" s="1332"/>
      <c r="BU45" s="1332"/>
      <c r="BV45" s="1332"/>
      <c r="BW45" s="1332"/>
      <c r="BX45" s="1332"/>
      <c r="BY45" s="1332"/>
      <c r="BZ45" s="1332"/>
      <c r="CA45" s="1332"/>
      <c r="CB45" s="1332"/>
      <c r="CC45" s="1332"/>
      <c r="CD45" s="1332"/>
      <c r="CE45" s="1332"/>
      <c r="CF45" s="1332"/>
      <c r="CG45" s="1332"/>
      <c r="CH45" s="1332"/>
      <c r="CI45" s="1332"/>
      <c r="CJ45" s="1332"/>
      <c r="CK45" s="1332"/>
      <c r="CL45" s="1332"/>
      <c r="CM45" s="1332"/>
      <c r="CN45" s="1332"/>
      <c r="CO45" s="1332"/>
      <c r="CP45" s="1332"/>
      <c r="CQ45" s="1332"/>
      <c r="CR45" s="1332"/>
      <c r="CS45" s="1332"/>
      <c r="CT45" s="1332"/>
      <c r="CU45" s="1332"/>
      <c r="CV45" s="1332"/>
      <c r="CW45" s="1332"/>
      <c r="CX45" s="1332"/>
      <c r="CY45" s="1332"/>
      <c r="CZ45" s="1332"/>
      <c r="DA45" s="1332"/>
      <c r="DB45" s="1332"/>
      <c r="DC45" s="1333"/>
    </row>
    <row r="46" spans="2:109" x14ac:dyDescent="0.15">
      <c r="B46" s="399"/>
      <c r="AN46" s="1331"/>
      <c r="AO46" s="1332"/>
      <c r="AP46" s="1332"/>
      <c r="AQ46" s="1332"/>
      <c r="AR46" s="1332"/>
      <c r="AS46" s="1332"/>
      <c r="AT46" s="1332"/>
      <c r="AU46" s="1332"/>
      <c r="AV46" s="1332"/>
      <c r="AW46" s="1332"/>
      <c r="AX46" s="1332"/>
      <c r="AY46" s="1332"/>
      <c r="AZ46" s="1332"/>
      <c r="BA46" s="1332"/>
      <c r="BB46" s="1332"/>
      <c r="BC46" s="1332"/>
      <c r="BD46" s="1332"/>
      <c r="BE46" s="1332"/>
      <c r="BF46" s="1332"/>
      <c r="BG46" s="1332"/>
      <c r="BH46" s="1332"/>
      <c r="BI46" s="1332"/>
      <c r="BJ46" s="1332"/>
      <c r="BK46" s="1332"/>
      <c r="BL46" s="1332"/>
      <c r="BM46" s="1332"/>
      <c r="BN46" s="1332"/>
      <c r="BO46" s="1332"/>
      <c r="BP46" s="1332"/>
      <c r="BQ46" s="1332"/>
      <c r="BR46" s="1332"/>
      <c r="BS46" s="1332"/>
      <c r="BT46" s="1332"/>
      <c r="BU46" s="1332"/>
      <c r="BV46" s="1332"/>
      <c r="BW46" s="1332"/>
      <c r="BX46" s="1332"/>
      <c r="BY46" s="1332"/>
      <c r="BZ46" s="1332"/>
      <c r="CA46" s="1332"/>
      <c r="CB46" s="1332"/>
      <c r="CC46" s="1332"/>
      <c r="CD46" s="1332"/>
      <c r="CE46" s="1332"/>
      <c r="CF46" s="1332"/>
      <c r="CG46" s="1332"/>
      <c r="CH46" s="1332"/>
      <c r="CI46" s="1332"/>
      <c r="CJ46" s="1332"/>
      <c r="CK46" s="1332"/>
      <c r="CL46" s="1332"/>
      <c r="CM46" s="1332"/>
      <c r="CN46" s="1332"/>
      <c r="CO46" s="1332"/>
      <c r="CP46" s="1332"/>
      <c r="CQ46" s="1332"/>
      <c r="CR46" s="1332"/>
      <c r="CS46" s="1332"/>
      <c r="CT46" s="1332"/>
      <c r="CU46" s="1332"/>
      <c r="CV46" s="1332"/>
      <c r="CW46" s="1332"/>
      <c r="CX46" s="1332"/>
      <c r="CY46" s="1332"/>
      <c r="CZ46" s="1332"/>
      <c r="DA46" s="1332"/>
      <c r="DB46" s="1332"/>
      <c r="DC46" s="1333"/>
    </row>
    <row r="47" spans="2:109" x14ac:dyDescent="0.15">
      <c r="B47" s="399"/>
      <c r="AN47" s="1334"/>
      <c r="AO47" s="1335"/>
      <c r="AP47" s="1335"/>
      <c r="AQ47" s="1335"/>
      <c r="AR47" s="1335"/>
      <c r="AS47" s="1335"/>
      <c r="AT47" s="1335"/>
      <c r="AU47" s="1335"/>
      <c r="AV47" s="1335"/>
      <c r="AW47" s="1335"/>
      <c r="AX47" s="1335"/>
      <c r="AY47" s="1335"/>
      <c r="AZ47" s="1335"/>
      <c r="BA47" s="1335"/>
      <c r="BB47" s="1335"/>
      <c r="BC47" s="1335"/>
      <c r="BD47" s="1335"/>
      <c r="BE47" s="1335"/>
      <c r="BF47" s="1335"/>
      <c r="BG47" s="1335"/>
      <c r="BH47" s="1335"/>
      <c r="BI47" s="1335"/>
      <c r="BJ47" s="1335"/>
      <c r="BK47" s="1335"/>
      <c r="BL47" s="1335"/>
      <c r="BM47" s="1335"/>
      <c r="BN47" s="1335"/>
      <c r="BO47" s="1335"/>
      <c r="BP47" s="1335"/>
      <c r="BQ47" s="1335"/>
      <c r="BR47" s="1335"/>
      <c r="BS47" s="1335"/>
      <c r="BT47" s="1335"/>
      <c r="BU47" s="1335"/>
      <c r="BV47" s="1335"/>
      <c r="BW47" s="1335"/>
      <c r="BX47" s="1335"/>
      <c r="BY47" s="1335"/>
      <c r="BZ47" s="1335"/>
      <c r="CA47" s="1335"/>
      <c r="CB47" s="1335"/>
      <c r="CC47" s="1335"/>
      <c r="CD47" s="1335"/>
      <c r="CE47" s="1335"/>
      <c r="CF47" s="1335"/>
      <c r="CG47" s="1335"/>
      <c r="CH47" s="1335"/>
      <c r="CI47" s="1335"/>
      <c r="CJ47" s="1335"/>
      <c r="CK47" s="1335"/>
      <c r="CL47" s="1335"/>
      <c r="CM47" s="1335"/>
      <c r="CN47" s="1335"/>
      <c r="CO47" s="1335"/>
      <c r="CP47" s="1335"/>
      <c r="CQ47" s="1335"/>
      <c r="CR47" s="1335"/>
      <c r="CS47" s="1335"/>
      <c r="CT47" s="1335"/>
      <c r="CU47" s="1335"/>
      <c r="CV47" s="1335"/>
      <c r="CW47" s="1335"/>
      <c r="CX47" s="1335"/>
      <c r="CY47" s="1335"/>
      <c r="CZ47" s="1335"/>
      <c r="DA47" s="1335"/>
      <c r="DB47" s="1335"/>
      <c r="DC47" s="1336"/>
    </row>
    <row r="48" spans="2:109" x14ac:dyDescent="0.15">
      <c r="B48" s="399"/>
      <c r="H48" s="408"/>
      <c r="I48" s="408"/>
      <c r="J48" s="408"/>
      <c r="AN48" s="408"/>
      <c r="AO48" s="408"/>
      <c r="AP48" s="408"/>
      <c r="AZ48" s="408"/>
      <c r="BA48" s="408"/>
      <c r="BB48" s="408"/>
      <c r="BL48" s="408"/>
      <c r="BM48" s="408"/>
      <c r="BN48" s="408"/>
      <c r="BX48" s="408"/>
      <c r="BY48" s="408"/>
      <c r="BZ48" s="408"/>
      <c r="CJ48" s="408"/>
      <c r="CK48" s="408"/>
      <c r="CL48" s="408"/>
      <c r="CV48" s="408"/>
      <c r="CW48" s="408"/>
      <c r="CX48" s="408"/>
    </row>
    <row r="49" spans="1:109" x14ac:dyDescent="0.15">
      <c r="B49" s="399"/>
      <c r="AN49" s="392" t="s">
        <v>619</v>
      </c>
    </row>
    <row r="50" spans="1:109" x14ac:dyDescent="0.15">
      <c r="B50" s="399"/>
      <c r="G50" s="1322"/>
      <c r="H50" s="1322"/>
      <c r="I50" s="1322"/>
      <c r="J50" s="1322"/>
      <c r="K50" s="409"/>
      <c r="L50" s="409"/>
      <c r="M50" s="410"/>
      <c r="N50" s="410"/>
      <c r="AN50" s="1325"/>
      <c r="AO50" s="1326"/>
      <c r="AP50" s="1326"/>
      <c r="AQ50" s="1326"/>
      <c r="AR50" s="1326"/>
      <c r="AS50" s="1326"/>
      <c r="AT50" s="1326"/>
      <c r="AU50" s="1326"/>
      <c r="AV50" s="1326"/>
      <c r="AW50" s="1326"/>
      <c r="AX50" s="1326"/>
      <c r="AY50" s="1326"/>
      <c r="AZ50" s="1326"/>
      <c r="BA50" s="1326"/>
      <c r="BB50" s="1326"/>
      <c r="BC50" s="1326"/>
      <c r="BD50" s="1326"/>
      <c r="BE50" s="1326"/>
      <c r="BF50" s="1326"/>
      <c r="BG50" s="1326"/>
      <c r="BH50" s="1326"/>
      <c r="BI50" s="1326"/>
      <c r="BJ50" s="1326"/>
      <c r="BK50" s="1326"/>
      <c r="BL50" s="1326"/>
      <c r="BM50" s="1326"/>
      <c r="BN50" s="1326"/>
      <c r="BO50" s="1327"/>
      <c r="BP50" s="1321" t="s">
        <v>568</v>
      </c>
      <c r="BQ50" s="1321"/>
      <c r="BR50" s="1321"/>
      <c r="BS50" s="1321"/>
      <c r="BT50" s="1321"/>
      <c r="BU50" s="1321"/>
      <c r="BV50" s="1321"/>
      <c r="BW50" s="1321"/>
      <c r="BX50" s="1321" t="s">
        <v>569</v>
      </c>
      <c r="BY50" s="1321"/>
      <c r="BZ50" s="1321"/>
      <c r="CA50" s="1321"/>
      <c r="CB50" s="1321"/>
      <c r="CC50" s="1321"/>
      <c r="CD50" s="1321"/>
      <c r="CE50" s="1321"/>
      <c r="CF50" s="1321" t="s">
        <v>570</v>
      </c>
      <c r="CG50" s="1321"/>
      <c r="CH50" s="1321"/>
      <c r="CI50" s="1321"/>
      <c r="CJ50" s="1321"/>
      <c r="CK50" s="1321"/>
      <c r="CL50" s="1321"/>
      <c r="CM50" s="1321"/>
      <c r="CN50" s="1321" t="s">
        <v>571</v>
      </c>
      <c r="CO50" s="1321"/>
      <c r="CP50" s="1321"/>
      <c r="CQ50" s="1321"/>
      <c r="CR50" s="1321"/>
      <c r="CS50" s="1321"/>
      <c r="CT50" s="1321"/>
      <c r="CU50" s="1321"/>
      <c r="CV50" s="1321" t="s">
        <v>572</v>
      </c>
      <c r="CW50" s="1321"/>
      <c r="CX50" s="1321"/>
      <c r="CY50" s="1321"/>
      <c r="CZ50" s="1321"/>
      <c r="DA50" s="1321"/>
      <c r="DB50" s="1321"/>
      <c r="DC50" s="1321"/>
    </row>
    <row r="51" spans="1:109" ht="13.5" customHeight="1" x14ac:dyDescent="0.15">
      <c r="B51" s="399"/>
      <c r="G51" s="1324"/>
      <c r="H51" s="1324"/>
      <c r="I51" s="1337"/>
      <c r="J51" s="1337"/>
      <c r="K51" s="1323"/>
      <c r="L51" s="1323"/>
      <c r="M51" s="1323"/>
      <c r="N51" s="1323"/>
      <c r="AM51" s="408"/>
      <c r="AN51" s="1319" t="s">
        <v>620</v>
      </c>
      <c r="AO51" s="1319"/>
      <c r="AP51" s="1319"/>
      <c r="AQ51" s="1319"/>
      <c r="AR51" s="1319"/>
      <c r="AS51" s="1319"/>
      <c r="AT51" s="1319"/>
      <c r="AU51" s="1319"/>
      <c r="AV51" s="1319"/>
      <c r="AW51" s="1319"/>
      <c r="AX51" s="1319"/>
      <c r="AY51" s="1319"/>
      <c r="AZ51" s="1319"/>
      <c r="BA51" s="1319"/>
      <c r="BB51" s="1319" t="s">
        <v>621</v>
      </c>
      <c r="BC51" s="1319"/>
      <c r="BD51" s="1319"/>
      <c r="BE51" s="1319"/>
      <c r="BF51" s="1319"/>
      <c r="BG51" s="1319"/>
      <c r="BH51" s="1319"/>
      <c r="BI51" s="1319"/>
      <c r="BJ51" s="1319"/>
      <c r="BK51" s="1319"/>
      <c r="BL51" s="1319"/>
      <c r="BM51" s="1319"/>
      <c r="BN51" s="1319"/>
      <c r="BO51" s="1319"/>
      <c r="BP51" s="1316"/>
      <c r="BQ51" s="1316"/>
      <c r="BR51" s="1316"/>
      <c r="BS51" s="1316"/>
      <c r="BT51" s="1316"/>
      <c r="BU51" s="1316"/>
      <c r="BV51" s="1316"/>
      <c r="BW51" s="1316"/>
      <c r="BX51" s="1316"/>
      <c r="BY51" s="1316"/>
      <c r="BZ51" s="1316"/>
      <c r="CA51" s="1316"/>
      <c r="CB51" s="1316"/>
      <c r="CC51" s="1316"/>
      <c r="CD51" s="1316"/>
      <c r="CE51" s="1316"/>
      <c r="CF51" s="1316"/>
      <c r="CG51" s="1316"/>
      <c r="CH51" s="1316"/>
      <c r="CI51" s="1316"/>
      <c r="CJ51" s="1316"/>
      <c r="CK51" s="1316"/>
      <c r="CL51" s="1316"/>
      <c r="CM51" s="1316"/>
      <c r="CN51" s="1316"/>
      <c r="CO51" s="1316"/>
      <c r="CP51" s="1316"/>
      <c r="CQ51" s="1316"/>
      <c r="CR51" s="1316"/>
      <c r="CS51" s="1316"/>
      <c r="CT51" s="1316"/>
      <c r="CU51" s="1316"/>
      <c r="CV51" s="1316"/>
      <c r="CW51" s="1316"/>
      <c r="CX51" s="1316"/>
      <c r="CY51" s="1316"/>
      <c r="CZ51" s="1316"/>
      <c r="DA51" s="1316"/>
      <c r="DB51" s="1316"/>
      <c r="DC51" s="1316"/>
    </row>
    <row r="52" spans="1:109" x14ac:dyDescent="0.15">
      <c r="B52" s="399"/>
      <c r="G52" s="1324"/>
      <c r="H52" s="1324"/>
      <c r="I52" s="1337"/>
      <c r="J52" s="1337"/>
      <c r="K52" s="1323"/>
      <c r="L52" s="1323"/>
      <c r="M52" s="1323"/>
      <c r="N52" s="1323"/>
      <c r="AM52" s="408"/>
      <c r="AN52" s="1319"/>
      <c r="AO52" s="1319"/>
      <c r="AP52" s="1319"/>
      <c r="AQ52" s="1319"/>
      <c r="AR52" s="1319"/>
      <c r="AS52" s="1319"/>
      <c r="AT52" s="1319"/>
      <c r="AU52" s="1319"/>
      <c r="AV52" s="1319"/>
      <c r="AW52" s="1319"/>
      <c r="AX52" s="1319"/>
      <c r="AY52" s="1319"/>
      <c r="AZ52" s="1319"/>
      <c r="BA52" s="1319"/>
      <c r="BB52" s="1319"/>
      <c r="BC52" s="1319"/>
      <c r="BD52" s="1319"/>
      <c r="BE52" s="1319"/>
      <c r="BF52" s="1319"/>
      <c r="BG52" s="1319"/>
      <c r="BH52" s="1319"/>
      <c r="BI52" s="1319"/>
      <c r="BJ52" s="1319"/>
      <c r="BK52" s="1319"/>
      <c r="BL52" s="1319"/>
      <c r="BM52" s="1319"/>
      <c r="BN52" s="1319"/>
      <c r="BO52" s="1319"/>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7"/>
      <c r="B53" s="399"/>
      <c r="G53" s="1324"/>
      <c r="H53" s="1324"/>
      <c r="I53" s="1322"/>
      <c r="J53" s="1322"/>
      <c r="K53" s="1323"/>
      <c r="L53" s="1323"/>
      <c r="M53" s="1323"/>
      <c r="N53" s="1323"/>
      <c r="AM53" s="408"/>
      <c r="AN53" s="1319"/>
      <c r="AO53" s="1319"/>
      <c r="AP53" s="1319"/>
      <c r="AQ53" s="1319"/>
      <c r="AR53" s="1319"/>
      <c r="AS53" s="1319"/>
      <c r="AT53" s="1319"/>
      <c r="AU53" s="1319"/>
      <c r="AV53" s="1319"/>
      <c r="AW53" s="1319"/>
      <c r="AX53" s="1319"/>
      <c r="AY53" s="1319"/>
      <c r="AZ53" s="1319"/>
      <c r="BA53" s="1319"/>
      <c r="BB53" s="1319" t="s">
        <v>622</v>
      </c>
      <c r="BC53" s="1319"/>
      <c r="BD53" s="1319"/>
      <c r="BE53" s="1319"/>
      <c r="BF53" s="1319"/>
      <c r="BG53" s="1319"/>
      <c r="BH53" s="1319"/>
      <c r="BI53" s="1319"/>
      <c r="BJ53" s="1319"/>
      <c r="BK53" s="1319"/>
      <c r="BL53" s="1319"/>
      <c r="BM53" s="1319"/>
      <c r="BN53" s="1319"/>
      <c r="BO53" s="1319"/>
      <c r="BP53" s="1316">
        <v>59.4</v>
      </c>
      <c r="BQ53" s="1316"/>
      <c r="BR53" s="1316"/>
      <c r="BS53" s="1316"/>
      <c r="BT53" s="1316"/>
      <c r="BU53" s="1316"/>
      <c r="BV53" s="1316"/>
      <c r="BW53" s="1316"/>
      <c r="BX53" s="1316">
        <v>61.3</v>
      </c>
      <c r="BY53" s="1316"/>
      <c r="BZ53" s="1316"/>
      <c r="CA53" s="1316"/>
      <c r="CB53" s="1316"/>
      <c r="CC53" s="1316"/>
      <c r="CD53" s="1316"/>
      <c r="CE53" s="1316"/>
      <c r="CF53" s="1316">
        <v>62.8</v>
      </c>
      <c r="CG53" s="1316"/>
      <c r="CH53" s="1316"/>
      <c r="CI53" s="1316"/>
      <c r="CJ53" s="1316"/>
      <c r="CK53" s="1316"/>
      <c r="CL53" s="1316"/>
      <c r="CM53" s="1316"/>
      <c r="CN53" s="1316">
        <v>62.6</v>
      </c>
      <c r="CO53" s="1316"/>
      <c r="CP53" s="1316"/>
      <c r="CQ53" s="1316"/>
      <c r="CR53" s="1316"/>
      <c r="CS53" s="1316"/>
      <c r="CT53" s="1316"/>
      <c r="CU53" s="1316"/>
      <c r="CV53" s="1316">
        <v>63</v>
      </c>
      <c r="CW53" s="1316"/>
      <c r="CX53" s="1316"/>
      <c r="CY53" s="1316"/>
      <c r="CZ53" s="1316"/>
      <c r="DA53" s="1316"/>
      <c r="DB53" s="1316"/>
      <c r="DC53" s="1316"/>
    </row>
    <row r="54" spans="1:109" x14ac:dyDescent="0.15">
      <c r="A54" s="407"/>
      <c r="B54" s="399"/>
      <c r="G54" s="1324"/>
      <c r="H54" s="1324"/>
      <c r="I54" s="1322"/>
      <c r="J54" s="1322"/>
      <c r="K54" s="1323"/>
      <c r="L54" s="1323"/>
      <c r="M54" s="1323"/>
      <c r="N54" s="1323"/>
      <c r="AM54" s="408"/>
      <c r="AN54" s="1319"/>
      <c r="AO54" s="1319"/>
      <c r="AP54" s="1319"/>
      <c r="AQ54" s="1319"/>
      <c r="AR54" s="1319"/>
      <c r="AS54" s="1319"/>
      <c r="AT54" s="1319"/>
      <c r="AU54" s="1319"/>
      <c r="AV54" s="1319"/>
      <c r="AW54" s="1319"/>
      <c r="AX54" s="1319"/>
      <c r="AY54" s="1319"/>
      <c r="AZ54" s="1319"/>
      <c r="BA54" s="1319"/>
      <c r="BB54" s="1319"/>
      <c r="BC54" s="1319"/>
      <c r="BD54" s="1319"/>
      <c r="BE54" s="1319"/>
      <c r="BF54" s="1319"/>
      <c r="BG54" s="1319"/>
      <c r="BH54" s="1319"/>
      <c r="BI54" s="1319"/>
      <c r="BJ54" s="1319"/>
      <c r="BK54" s="1319"/>
      <c r="BL54" s="1319"/>
      <c r="BM54" s="1319"/>
      <c r="BN54" s="1319"/>
      <c r="BO54" s="1319"/>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7"/>
      <c r="B55" s="399"/>
      <c r="G55" s="1322"/>
      <c r="H55" s="1322"/>
      <c r="I55" s="1322"/>
      <c r="J55" s="1322"/>
      <c r="K55" s="1323"/>
      <c r="L55" s="1323"/>
      <c r="M55" s="1323"/>
      <c r="N55" s="1323"/>
      <c r="AN55" s="1321" t="s">
        <v>623</v>
      </c>
      <c r="AO55" s="1321"/>
      <c r="AP55" s="1321"/>
      <c r="AQ55" s="1321"/>
      <c r="AR55" s="1321"/>
      <c r="AS55" s="1321"/>
      <c r="AT55" s="1321"/>
      <c r="AU55" s="1321"/>
      <c r="AV55" s="1321"/>
      <c r="AW55" s="1321"/>
      <c r="AX55" s="1321"/>
      <c r="AY55" s="1321"/>
      <c r="AZ55" s="1321"/>
      <c r="BA55" s="1321"/>
      <c r="BB55" s="1319" t="s">
        <v>621</v>
      </c>
      <c r="BC55" s="1319"/>
      <c r="BD55" s="1319"/>
      <c r="BE55" s="1319"/>
      <c r="BF55" s="1319"/>
      <c r="BG55" s="1319"/>
      <c r="BH55" s="1319"/>
      <c r="BI55" s="1319"/>
      <c r="BJ55" s="1319"/>
      <c r="BK55" s="1319"/>
      <c r="BL55" s="1319"/>
      <c r="BM55" s="1319"/>
      <c r="BN55" s="1319"/>
      <c r="BO55" s="1319"/>
      <c r="BP55" s="1316">
        <v>0</v>
      </c>
      <c r="BQ55" s="1316"/>
      <c r="BR55" s="1316"/>
      <c r="BS55" s="1316"/>
      <c r="BT55" s="1316"/>
      <c r="BU55" s="1316"/>
      <c r="BV55" s="1316"/>
      <c r="BW55" s="1316"/>
      <c r="BX55" s="1316">
        <v>0</v>
      </c>
      <c r="BY55" s="1316"/>
      <c r="BZ55" s="1316"/>
      <c r="CA55" s="1316"/>
      <c r="CB55" s="1316"/>
      <c r="CC55" s="1316"/>
      <c r="CD55" s="1316"/>
      <c r="CE55" s="1316"/>
      <c r="CF55" s="1316">
        <v>0</v>
      </c>
      <c r="CG55" s="1316"/>
      <c r="CH55" s="1316"/>
      <c r="CI55" s="1316"/>
      <c r="CJ55" s="1316"/>
      <c r="CK55" s="1316"/>
      <c r="CL55" s="1316"/>
      <c r="CM55" s="1316"/>
      <c r="CN55" s="1316">
        <v>0</v>
      </c>
      <c r="CO55" s="1316"/>
      <c r="CP55" s="1316"/>
      <c r="CQ55" s="1316"/>
      <c r="CR55" s="1316"/>
      <c r="CS55" s="1316"/>
      <c r="CT55" s="1316"/>
      <c r="CU55" s="1316"/>
      <c r="CV55" s="1316">
        <v>0</v>
      </c>
      <c r="CW55" s="1316"/>
      <c r="CX55" s="1316"/>
      <c r="CY55" s="1316"/>
      <c r="CZ55" s="1316"/>
      <c r="DA55" s="1316"/>
      <c r="DB55" s="1316"/>
      <c r="DC55" s="1316"/>
    </row>
    <row r="56" spans="1:109" x14ac:dyDescent="0.15">
      <c r="A56" s="407"/>
      <c r="B56" s="399"/>
      <c r="G56" s="1322"/>
      <c r="H56" s="1322"/>
      <c r="I56" s="1322"/>
      <c r="J56" s="1322"/>
      <c r="K56" s="1323"/>
      <c r="L56" s="1323"/>
      <c r="M56" s="1323"/>
      <c r="N56" s="1323"/>
      <c r="AN56" s="1321"/>
      <c r="AO56" s="1321"/>
      <c r="AP56" s="1321"/>
      <c r="AQ56" s="1321"/>
      <c r="AR56" s="1321"/>
      <c r="AS56" s="1321"/>
      <c r="AT56" s="1321"/>
      <c r="AU56" s="1321"/>
      <c r="AV56" s="1321"/>
      <c r="AW56" s="1321"/>
      <c r="AX56" s="1321"/>
      <c r="AY56" s="1321"/>
      <c r="AZ56" s="1321"/>
      <c r="BA56" s="1321"/>
      <c r="BB56" s="1319"/>
      <c r="BC56" s="1319"/>
      <c r="BD56" s="1319"/>
      <c r="BE56" s="1319"/>
      <c r="BF56" s="1319"/>
      <c r="BG56" s="1319"/>
      <c r="BH56" s="1319"/>
      <c r="BI56" s="1319"/>
      <c r="BJ56" s="1319"/>
      <c r="BK56" s="1319"/>
      <c r="BL56" s="1319"/>
      <c r="BM56" s="1319"/>
      <c r="BN56" s="1319"/>
      <c r="BO56" s="1319"/>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7" customFormat="1" x14ac:dyDescent="0.15">
      <c r="B57" s="411"/>
      <c r="G57" s="1322"/>
      <c r="H57" s="1322"/>
      <c r="I57" s="1317"/>
      <c r="J57" s="1317"/>
      <c r="K57" s="1323"/>
      <c r="L57" s="1323"/>
      <c r="M57" s="1323"/>
      <c r="N57" s="1323"/>
      <c r="AM57" s="392"/>
      <c r="AN57" s="1321"/>
      <c r="AO57" s="1321"/>
      <c r="AP57" s="1321"/>
      <c r="AQ57" s="1321"/>
      <c r="AR57" s="1321"/>
      <c r="AS57" s="1321"/>
      <c r="AT57" s="1321"/>
      <c r="AU57" s="1321"/>
      <c r="AV57" s="1321"/>
      <c r="AW57" s="1321"/>
      <c r="AX57" s="1321"/>
      <c r="AY57" s="1321"/>
      <c r="AZ57" s="1321"/>
      <c r="BA57" s="1321"/>
      <c r="BB57" s="1319" t="s">
        <v>622</v>
      </c>
      <c r="BC57" s="1319"/>
      <c r="BD57" s="1319"/>
      <c r="BE57" s="1319"/>
      <c r="BF57" s="1319"/>
      <c r="BG57" s="1319"/>
      <c r="BH57" s="1319"/>
      <c r="BI57" s="1319"/>
      <c r="BJ57" s="1319"/>
      <c r="BK57" s="1319"/>
      <c r="BL57" s="1319"/>
      <c r="BM57" s="1319"/>
      <c r="BN57" s="1319"/>
      <c r="BO57" s="1319"/>
      <c r="BP57" s="1316">
        <v>58.6</v>
      </c>
      <c r="BQ57" s="1316"/>
      <c r="BR57" s="1316"/>
      <c r="BS57" s="1316"/>
      <c r="BT57" s="1316"/>
      <c r="BU57" s="1316"/>
      <c r="BV57" s="1316"/>
      <c r="BW57" s="1316"/>
      <c r="BX57" s="1316">
        <v>59.1</v>
      </c>
      <c r="BY57" s="1316"/>
      <c r="BZ57" s="1316"/>
      <c r="CA57" s="1316"/>
      <c r="CB57" s="1316"/>
      <c r="CC57" s="1316"/>
      <c r="CD57" s="1316"/>
      <c r="CE57" s="1316"/>
      <c r="CF57" s="1316">
        <v>61.2</v>
      </c>
      <c r="CG57" s="1316"/>
      <c r="CH57" s="1316"/>
      <c r="CI57" s="1316"/>
      <c r="CJ57" s="1316"/>
      <c r="CK57" s="1316"/>
      <c r="CL57" s="1316"/>
      <c r="CM57" s="1316"/>
      <c r="CN57" s="1316">
        <v>62.9</v>
      </c>
      <c r="CO57" s="1316"/>
      <c r="CP57" s="1316"/>
      <c r="CQ57" s="1316"/>
      <c r="CR57" s="1316"/>
      <c r="CS57" s="1316"/>
      <c r="CT57" s="1316"/>
      <c r="CU57" s="1316"/>
      <c r="CV57" s="1316">
        <v>64.2</v>
      </c>
      <c r="CW57" s="1316"/>
      <c r="CX57" s="1316"/>
      <c r="CY57" s="1316"/>
      <c r="CZ57" s="1316"/>
      <c r="DA57" s="1316"/>
      <c r="DB57" s="1316"/>
      <c r="DC57" s="1316"/>
      <c r="DD57" s="412"/>
      <c r="DE57" s="411"/>
    </row>
    <row r="58" spans="1:109" s="407" customFormat="1" x14ac:dyDescent="0.15">
      <c r="A58" s="392"/>
      <c r="B58" s="411"/>
      <c r="G58" s="1322"/>
      <c r="H58" s="1322"/>
      <c r="I58" s="1317"/>
      <c r="J58" s="1317"/>
      <c r="K58" s="1323"/>
      <c r="L58" s="1323"/>
      <c r="M58" s="1323"/>
      <c r="N58" s="1323"/>
      <c r="AM58" s="392"/>
      <c r="AN58" s="1321"/>
      <c r="AO58" s="1321"/>
      <c r="AP58" s="1321"/>
      <c r="AQ58" s="1321"/>
      <c r="AR58" s="1321"/>
      <c r="AS58" s="1321"/>
      <c r="AT58" s="1321"/>
      <c r="AU58" s="1321"/>
      <c r="AV58" s="1321"/>
      <c r="AW58" s="1321"/>
      <c r="AX58" s="1321"/>
      <c r="AY58" s="1321"/>
      <c r="AZ58" s="1321"/>
      <c r="BA58" s="1321"/>
      <c r="BB58" s="1319"/>
      <c r="BC58" s="1319"/>
      <c r="BD58" s="1319"/>
      <c r="BE58" s="1319"/>
      <c r="BF58" s="1319"/>
      <c r="BG58" s="1319"/>
      <c r="BH58" s="1319"/>
      <c r="BI58" s="1319"/>
      <c r="BJ58" s="1319"/>
      <c r="BK58" s="1319"/>
      <c r="BL58" s="1319"/>
      <c r="BM58" s="1319"/>
      <c r="BN58" s="1319"/>
      <c r="BO58" s="1319"/>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2"/>
      <c r="DE58" s="411"/>
    </row>
    <row r="59" spans="1:109" s="407" customFormat="1" x14ac:dyDescent="0.15">
      <c r="A59" s="392"/>
      <c r="B59" s="411"/>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11"/>
    </row>
    <row r="60" spans="1:109" s="407" customFormat="1" x14ac:dyDescent="0.15">
      <c r="A60" s="392"/>
      <c r="B60" s="411"/>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11"/>
    </row>
    <row r="61" spans="1:109" s="407" customFormat="1" x14ac:dyDescent="0.15">
      <c r="A61" s="392"/>
      <c r="B61" s="414"/>
      <c r="C61" s="415"/>
      <c r="D61" s="415"/>
      <c r="E61" s="415"/>
      <c r="F61" s="415"/>
      <c r="G61" s="415"/>
      <c r="H61" s="415"/>
      <c r="I61" s="415"/>
      <c r="J61" s="415"/>
      <c r="K61" s="415"/>
      <c r="L61" s="415"/>
      <c r="M61" s="416"/>
      <c r="N61" s="416"/>
      <c r="O61" s="415"/>
      <c r="P61" s="415"/>
      <c r="Q61" s="415"/>
      <c r="R61" s="415"/>
      <c r="S61" s="415"/>
      <c r="T61" s="415"/>
      <c r="U61" s="415"/>
      <c r="V61" s="415"/>
      <c r="W61" s="415"/>
      <c r="X61" s="415"/>
      <c r="Y61" s="415"/>
      <c r="Z61" s="415"/>
      <c r="AA61" s="415"/>
      <c r="AB61" s="415"/>
      <c r="AC61" s="415"/>
      <c r="AD61" s="415"/>
      <c r="AE61" s="415"/>
      <c r="AF61" s="415"/>
      <c r="AG61" s="415"/>
      <c r="AH61" s="415"/>
      <c r="AI61" s="415"/>
      <c r="AJ61" s="415"/>
      <c r="AK61" s="415"/>
      <c r="AL61" s="415"/>
      <c r="AM61" s="415"/>
      <c r="AN61" s="415"/>
      <c r="AO61" s="415"/>
      <c r="AP61" s="415"/>
      <c r="AQ61" s="415"/>
      <c r="AR61" s="415"/>
      <c r="AS61" s="416"/>
      <c r="AT61" s="416"/>
      <c r="AU61" s="415"/>
      <c r="AV61" s="415"/>
      <c r="AW61" s="415"/>
      <c r="AX61" s="415"/>
      <c r="AY61" s="415"/>
      <c r="AZ61" s="415"/>
      <c r="BA61" s="415"/>
      <c r="BB61" s="415"/>
      <c r="BC61" s="415"/>
      <c r="BD61" s="415"/>
      <c r="BE61" s="416"/>
      <c r="BF61" s="416"/>
      <c r="BG61" s="415"/>
      <c r="BH61" s="415"/>
      <c r="BI61" s="415"/>
      <c r="BJ61" s="415"/>
      <c r="BK61" s="415"/>
      <c r="BL61" s="415"/>
      <c r="BM61" s="415"/>
      <c r="BN61" s="415"/>
      <c r="BO61" s="415"/>
      <c r="BP61" s="415"/>
      <c r="BQ61" s="416"/>
      <c r="BR61" s="416"/>
      <c r="BS61" s="415"/>
      <c r="BT61" s="415"/>
      <c r="BU61" s="415"/>
      <c r="BV61" s="415"/>
      <c r="BW61" s="415"/>
      <c r="BX61" s="415"/>
      <c r="BY61" s="415"/>
      <c r="BZ61" s="415"/>
      <c r="CA61" s="415"/>
      <c r="CB61" s="415"/>
      <c r="CC61" s="416"/>
      <c r="CD61" s="416"/>
      <c r="CE61" s="415"/>
      <c r="CF61" s="415"/>
      <c r="CG61" s="415"/>
      <c r="CH61" s="415"/>
      <c r="CI61" s="415"/>
      <c r="CJ61" s="415"/>
      <c r="CK61" s="415"/>
      <c r="CL61" s="415"/>
      <c r="CM61" s="415"/>
      <c r="CN61" s="415"/>
      <c r="CO61" s="416"/>
      <c r="CP61" s="416"/>
      <c r="CQ61" s="415"/>
      <c r="CR61" s="415"/>
      <c r="CS61" s="415"/>
      <c r="CT61" s="415"/>
      <c r="CU61" s="415"/>
      <c r="CV61" s="415"/>
      <c r="CW61" s="415"/>
      <c r="CX61" s="415"/>
      <c r="CY61" s="415"/>
      <c r="CZ61" s="415"/>
      <c r="DA61" s="416"/>
      <c r="DB61" s="416"/>
      <c r="DC61" s="416"/>
      <c r="DD61" s="417"/>
      <c r="DE61" s="411"/>
    </row>
    <row r="62" spans="1:109" x14ac:dyDescent="0.15">
      <c r="B62" s="404"/>
      <c r="C62" s="404"/>
      <c r="D62" s="404"/>
      <c r="E62" s="404"/>
      <c r="F62" s="404"/>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4"/>
      <c r="AO62" s="404"/>
      <c r="AP62" s="404"/>
      <c r="AQ62" s="404"/>
      <c r="AR62" s="404"/>
      <c r="AS62" s="404"/>
      <c r="AT62" s="404"/>
      <c r="AU62" s="404"/>
      <c r="AV62" s="404"/>
      <c r="AW62" s="404"/>
      <c r="AX62" s="404"/>
      <c r="AY62" s="404"/>
      <c r="AZ62" s="404"/>
      <c r="BA62" s="404"/>
      <c r="BB62" s="404"/>
      <c r="BC62" s="404"/>
      <c r="BD62" s="404"/>
      <c r="BE62" s="404"/>
      <c r="BF62" s="404"/>
      <c r="BG62" s="404"/>
      <c r="BH62" s="404"/>
      <c r="BI62" s="404"/>
      <c r="BJ62" s="404"/>
      <c r="BK62" s="404"/>
      <c r="BL62" s="404"/>
      <c r="BM62" s="404"/>
      <c r="BN62" s="404"/>
      <c r="BO62" s="404"/>
      <c r="BP62" s="404"/>
      <c r="BQ62" s="404"/>
      <c r="BR62" s="404"/>
      <c r="BS62" s="404"/>
      <c r="BT62" s="404"/>
      <c r="BU62" s="404"/>
      <c r="BV62" s="404"/>
      <c r="BW62" s="404"/>
      <c r="BX62" s="404"/>
      <c r="BY62" s="404"/>
      <c r="BZ62" s="404"/>
      <c r="CA62" s="404"/>
      <c r="CB62" s="404"/>
      <c r="CC62" s="404"/>
      <c r="CD62" s="404"/>
      <c r="CE62" s="404"/>
      <c r="CF62" s="404"/>
      <c r="CG62" s="404"/>
      <c r="CH62" s="404"/>
      <c r="CI62" s="404"/>
      <c r="CJ62" s="404"/>
      <c r="CK62" s="404"/>
      <c r="CL62" s="404"/>
      <c r="CM62" s="404"/>
      <c r="CN62" s="404"/>
      <c r="CO62" s="404"/>
      <c r="CP62" s="404"/>
      <c r="CQ62" s="404"/>
      <c r="CR62" s="404"/>
      <c r="CS62" s="404"/>
      <c r="CT62" s="404"/>
      <c r="CU62" s="404"/>
      <c r="CV62" s="404"/>
      <c r="CW62" s="404"/>
      <c r="CX62" s="404"/>
      <c r="CY62" s="404"/>
      <c r="CZ62" s="404"/>
      <c r="DA62" s="404"/>
      <c r="DB62" s="404"/>
      <c r="DC62" s="404"/>
      <c r="DD62" s="404"/>
      <c r="DE62" s="392"/>
    </row>
    <row r="63" spans="1:109" ht="17.25" x14ac:dyDescent="0.15">
      <c r="B63" s="418" t="s">
        <v>624</v>
      </c>
    </row>
    <row r="64" spans="1:109" x14ac:dyDescent="0.15">
      <c r="B64" s="399"/>
      <c r="G64" s="406"/>
      <c r="I64" s="419"/>
      <c r="J64" s="419"/>
      <c r="K64" s="419"/>
      <c r="L64" s="419"/>
      <c r="M64" s="419"/>
      <c r="N64" s="420"/>
      <c r="AM64" s="406"/>
      <c r="AN64" s="406" t="s">
        <v>618</v>
      </c>
      <c r="AP64" s="407"/>
      <c r="AQ64" s="407"/>
      <c r="AR64" s="407"/>
      <c r="AY64" s="406"/>
      <c r="BA64" s="407"/>
      <c r="BB64" s="407"/>
      <c r="BC64" s="407"/>
      <c r="BK64" s="406"/>
      <c r="BM64" s="407"/>
      <c r="BN64" s="407"/>
      <c r="BO64" s="407"/>
      <c r="BW64" s="406"/>
      <c r="BY64" s="407"/>
      <c r="BZ64" s="407"/>
      <c r="CA64" s="407"/>
      <c r="CI64" s="406"/>
      <c r="CK64" s="407"/>
      <c r="CL64" s="407"/>
      <c r="CM64" s="407"/>
      <c r="CU64" s="406"/>
      <c r="CW64" s="407"/>
      <c r="CX64" s="407"/>
      <c r="CY64" s="407"/>
    </row>
    <row r="65" spans="2:107" x14ac:dyDescent="0.15">
      <c r="B65" s="399"/>
      <c r="AN65" s="1328" t="s">
        <v>627</v>
      </c>
      <c r="AO65" s="1329"/>
      <c r="AP65" s="1329"/>
      <c r="AQ65" s="1329"/>
      <c r="AR65" s="1329"/>
      <c r="AS65" s="1329"/>
      <c r="AT65" s="1329"/>
      <c r="AU65" s="1329"/>
      <c r="AV65" s="1329"/>
      <c r="AW65" s="1329"/>
      <c r="AX65" s="1329"/>
      <c r="AY65" s="1329"/>
      <c r="AZ65" s="1329"/>
      <c r="BA65" s="1329"/>
      <c r="BB65" s="1329"/>
      <c r="BC65" s="1329"/>
      <c r="BD65" s="1329"/>
      <c r="BE65" s="1329"/>
      <c r="BF65" s="1329"/>
      <c r="BG65" s="1329"/>
      <c r="BH65" s="1329"/>
      <c r="BI65" s="1329"/>
      <c r="BJ65" s="1329"/>
      <c r="BK65" s="1329"/>
      <c r="BL65" s="1329"/>
      <c r="BM65" s="1329"/>
      <c r="BN65" s="1329"/>
      <c r="BO65" s="1329"/>
      <c r="BP65" s="1329"/>
      <c r="BQ65" s="1329"/>
      <c r="BR65" s="1329"/>
      <c r="BS65" s="1329"/>
      <c r="BT65" s="1329"/>
      <c r="BU65" s="1329"/>
      <c r="BV65" s="1329"/>
      <c r="BW65" s="1329"/>
      <c r="BX65" s="1329"/>
      <c r="BY65" s="1329"/>
      <c r="BZ65" s="1329"/>
      <c r="CA65" s="1329"/>
      <c r="CB65" s="1329"/>
      <c r="CC65" s="1329"/>
      <c r="CD65" s="1329"/>
      <c r="CE65" s="1329"/>
      <c r="CF65" s="1329"/>
      <c r="CG65" s="1329"/>
      <c r="CH65" s="1329"/>
      <c r="CI65" s="1329"/>
      <c r="CJ65" s="1329"/>
      <c r="CK65" s="1329"/>
      <c r="CL65" s="1329"/>
      <c r="CM65" s="1329"/>
      <c r="CN65" s="1329"/>
      <c r="CO65" s="1329"/>
      <c r="CP65" s="1329"/>
      <c r="CQ65" s="1329"/>
      <c r="CR65" s="1329"/>
      <c r="CS65" s="1329"/>
      <c r="CT65" s="1329"/>
      <c r="CU65" s="1329"/>
      <c r="CV65" s="1329"/>
      <c r="CW65" s="1329"/>
      <c r="CX65" s="1329"/>
      <c r="CY65" s="1329"/>
      <c r="CZ65" s="1329"/>
      <c r="DA65" s="1329"/>
      <c r="DB65" s="1329"/>
      <c r="DC65" s="1330"/>
    </row>
    <row r="66" spans="2:107" x14ac:dyDescent="0.15">
      <c r="B66" s="399"/>
      <c r="AN66" s="1331"/>
      <c r="AO66" s="1332"/>
      <c r="AP66" s="1332"/>
      <c r="AQ66" s="1332"/>
      <c r="AR66" s="1332"/>
      <c r="AS66" s="1332"/>
      <c r="AT66" s="1332"/>
      <c r="AU66" s="1332"/>
      <c r="AV66" s="1332"/>
      <c r="AW66" s="1332"/>
      <c r="AX66" s="1332"/>
      <c r="AY66" s="1332"/>
      <c r="AZ66" s="1332"/>
      <c r="BA66" s="1332"/>
      <c r="BB66" s="1332"/>
      <c r="BC66" s="1332"/>
      <c r="BD66" s="1332"/>
      <c r="BE66" s="1332"/>
      <c r="BF66" s="1332"/>
      <c r="BG66" s="1332"/>
      <c r="BH66" s="1332"/>
      <c r="BI66" s="1332"/>
      <c r="BJ66" s="1332"/>
      <c r="BK66" s="1332"/>
      <c r="BL66" s="1332"/>
      <c r="BM66" s="1332"/>
      <c r="BN66" s="1332"/>
      <c r="BO66" s="1332"/>
      <c r="BP66" s="1332"/>
      <c r="BQ66" s="1332"/>
      <c r="BR66" s="1332"/>
      <c r="BS66" s="1332"/>
      <c r="BT66" s="1332"/>
      <c r="BU66" s="1332"/>
      <c r="BV66" s="1332"/>
      <c r="BW66" s="1332"/>
      <c r="BX66" s="1332"/>
      <c r="BY66" s="1332"/>
      <c r="BZ66" s="1332"/>
      <c r="CA66" s="1332"/>
      <c r="CB66" s="1332"/>
      <c r="CC66" s="1332"/>
      <c r="CD66" s="1332"/>
      <c r="CE66" s="1332"/>
      <c r="CF66" s="1332"/>
      <c r="CG66" s="1332"/>
      <c r="CH66" s="1332"/>
      <c r="CI66" s="1332"/>
      <c r="CJ66" s="1332"/>
      <c r="CK66" s="1332"/>
      <c r="CL66" s="1332"/>
      <c r="CM66" s="1332"/>
      <c r="CN66" s="1332"/>
      <c r="CO66" s="1332"/>
      <c r="CP66" s="1332"/>
      <c r="CQ66" s="1332"/>
      <c r="CR66" s="1332"/>
      <c r="CS66" s="1332"/>
      <c r="CT66" s="1332"/>
      <c r="CU66" s="1332"/>
      <c r="CV66" s="1332"/>
      <c r="CW66" s="1332"/>
      <c r="CX66" s="1332"/>
      <c r="CY66" s="1332"/>
      <c r="CZ66" s="1332"/>
      <c r="DA66" s="1332"/>
      <c r="DB66" s="1332"/>
      <c r="DC66" s="1333"/>
    </row>
    <row r="67" spans="2:107" x14ac:dyDescent="0.15">
      <c r="B67" s="399"/>
      <c r="AN67" s="1331"/>
      <c r="AO67" s="1332"/>
      <c r="AP67" s="1332"/>
      <c r="AQ67" s="1332"/>
      <c r="AR67" s="1332"/>
      <c r="AS67" s="1332"/>
      <c r="AT67" s="1332"/>
      <c r="AU67" s="1332"/>
      <c r="AV67" s="1332"/>
      <c r="AW67" s="1332"/>
      <c r="AX67" s="1332"/>
      <c r="AY67" s="1332"/>
      <c r="AZ67" s="1332"/>
      <c r="BA67" s="1332"/>
      <c r="BB67" s="1332"/>
      <c r="BC67" s="1332"/>
      <c r="BD67" s="1332"/>
      <c r="BE67" s="1332"/>
      <c r="BF67" s="1332"/>
      <c r="BG67" s="1332"/>
      <c r="BH67" s="1332"/>
      <c r="BI67" s="1332"/>
      <c r="BJ67" s="1332"/>
      <c r="BK67" s="1332"/>
      <c r="BL67" s="1332"/>
      <c r="BM67" s="1332"/>
      <c r="BN67" s="1332"/>
      <c r="BO67" s="1332"/>
      <c r="BP67" s="1332"/>
      <c r="BQ67" s="1332"/>
      <c r="BR67" s="1332"/>
      <c r="BS67" s="1332"/>
      <c r="BT67" s="1332"/>
      <c r="BU67" s="1332"/>
      <c r="BV67" s="1332"/>
      <c r="BW67" s="1332"/>
      <c r="BX67" s="1332"/>
      <c r="BY67" s="1332"/>
      <c r="BZ67" s="1332"/>
      <c r="CA67" s="1332"/>
      <c r="CB67" s="1332"/>
      <c r="CC67" s="1332"/>
      <c r="CD67" s="1332"/>
      <c r="CE67" s="1332"/>
      <c r="CF67" s="1332"/>
      <c r="CG67" s="1332"/>
      <c r="CH67" s="1332"/>
      <c r="CI67" s="1332"/>
      <c r="CJ67" s="1332"/>
      <c r="CK67" s="1332"/>
      <c r="CL67" s="1332"/>
      <c r="CM67" s="1332"/>
      <c r="CN67" s="1332"/>
      <c r="CO67" s="1332"/>
      <c r="CP67" s="1332"/>
      <c r="CQ67" s="1332"/>
      <c r="CR67" s="1332"/>
      <c r="CS67" s="1332"/>
      <c r="CT67" s="1332"/>
      <c r="CU67" s="1332"/>
      <c r="CV67" s="1332"/>
      <c r="CW67" s="1332"/>
      <c r="CX67" s="1332"/>
      <c r="CY67" s="1332"/>
      <c r="CZ67" s="1332"/>
      <c r="DA67" s="1332"/>
      <c r="DB67" s="1332"/>
      <c r="DC67" s="1333"/>
    </row>
    <row r="68" spans="2:107" x14ac:dyDescent="0.15">
      <c r="B68" s="399"/>
      <c r="AN68" s="1331"/>
      <c r="AO68" s="1332"/>
      <c r="AP68" s="1332"/>
      <c r="AQ68" s="1332"/>
      <c r="AR68" s="1332"/>
      <c r="AS68" s="1332"/>
      <c r="AT68" s="1332"/>
      <c r="AU68" s="1332"/>
      <c r="AV68" s="1332"/>
      <c r="AW68" s="1332"/>
      <c r="AX68" s="1332"/>
      <c r="AY68" s="1332"/>
      <c r="AZ68" s="1332"/>
      <c r="BA68" s="1332"/>
      <c r="BB68" s="1332"/>
      <c r="BC68" s="1332"/>
      <c r="BD68" s="1332"/>
      <c r="BE68" s="1332"/>
      <c r="BF68" s="1332"/>
      <c r="BG68" s="1332"/>
      <c r="BH68" s="1332"/>
      <c r="BI68" s="1332"/>
      <c r="BJ68" s="1332"/>
      <c r="BK68" s="1332"/>
      <c r="BL68" s="1332"/>
      <c r="BM68" s="1332"/>
      <c r="BN68" s="1332"/>
      <c r="BO68" s="1332"/>
      <c r="BP68" s="1332"/>
      <c r="BQ68" s="1332"/>
      <c r="BR68" s="1332"/>
      <c r="BS68" s="1332"/>
      <c r="BT68" s="1332"/>
      <c r="BU68" s="1332"/>
      <c r="BV68" s="1332"/>
      <c r="BW68" s="1332"/>
      <c r="BX68" s="1332"/>
      <c r="BY68" s="1332"/>
      <c r="BZ68" s="1332"/>
      <c r="CA68" s="1332"/>
      <c r="CB68" s="1332"/>
      <c r="CC68" s="1332"/>
      <c r="CD68" s="1332"/>
      <c r="CE68" s="1332"/>
      <c r="CF68" s="1332"/>
      <c r="CG68" s="1332"/>
      <c r="CH68" s="1332"/>
      <c r="CI68" s="1332"/>
      <c r="CJ68" s="1332"/>
      <c r="CK68" s="1332"/>
      <c r="CL68" s="1332"/>
      <c r="CM68" s="1332"/>
      <c r="CN68" s="1332"/>
      <c r="CO68" s="1332"/>
      <c r="CP68" s="1332"/>
      <c r="CQ68" s="1332"/>
      <c r="CR68" s="1332"/>
      <c r="CS68" s="1332"/>
      <c r="CT68" s="1332"/>
      <c r="CU68" s="1332"/>
      <c r="CV68" s="1332"/>
      <c r="CW68" s="1332"/>
      <c r="CX68" s="1332"/>
      <c r="CY68" s="1332"/>
      <c r="CZ68" s="1332"/>
      <c r="DA68" s="1332"/>
      <c r="DB68" s="1332"/>
      <c r="DC68" s="1333"/>
    </row>
    <row r="69" spans="2:107" x14ac:dyDescent="0.15">
      <c r="B69" s="399"/>
      <c r="AN69" s="1334"/>
      <c r="AO69" s="1335"/>
      <c r="AP69" s="1335"/>
      <c r="AQ69" s="1335"/>
      <c r="AR69" s="1335"/>
      <c r="AS69" s="1335"/>
      <c r="AT69" s="1335"/>
      <c r="AU69" s="1335"/>
      <c r="AV69" s="1335"/>
      <c r="AW69" s="1335"/>
      <c r="AX69" s="1335"/>
      <c r="AY69" s="1335"/>
      <c r="AZ69" s="1335"/>
      <c r="BA69" s="1335"/>
      <c r="BB69" s="1335"/>
      <c r="BC69" s="1335"/>
      <c r="BD69" s="1335"/>
      <c r="BE69" s="1335"/>
      <c r="BF69" s="1335"/>
      <c r="BG69" s="1335"/>
      <c r="BH69" s="1335"/>
      <c r="BI69" s="1335"/>
      <c r="BJ69" s="1335"/>
      <c r="BK69" s="1335"/>
      <c r="BL69" s="1335"/>
      <c r="BM69" s="1335"/>
      <c r="BN69" s="1335"/>
      <c r="BO69" s="1335"/>
      <c r="BP69" s="1335"/>
      <c r="BQ69" s="1335"/>
      <c r="BR69" s="1335"/>
      <c r="BS69" s="1335"/>
      <c r="BT69" s="1335"/>
      <c r="BU69" s="1335"/>
      <c r="BV69" s="1335"/>
      <c r="BW69" s="1335"/>
      <c r="BX69" s="1335"/>
      <c r="BY69" s="1335"/>
      <c r="BZ69" s="1335"/>
      <c r="CA69" s="1335"/>
      <c r="CB69" s="1335"/>
      <c r="CC69" s="1335"/>
      <c r="CD69" s="1335"/>
      <c r="CE69" s="1335"/>
      <c r="CF69" s="1335"/>
      <c r="CG69" s="1335"/>
      <c r="CH69" s="1335"/>
      <c r="CI69" s="1335"/>
      <c r="CJ69" s="1335"/>
      <c r="CK69" s="1335"/>
      <c r="CL69" s="1335"/>
      <c r="CM69" s="1335"/>
      <c r="CN69" s="1335"/>
      <c r="CO69" s="1335"/>
      <c r="CP69" s="1335"/>
      <c r="CQ69" s="1335"/>
      <c r="CR69" s="1335"/>
      <c r="CS69" s="1335"/>
      <c r="CT69" s="1335"/>
      <c r="CU69" s="1335"/>
      <c r="CV69" s="1335"/>
      <c r="CW69" s="1335"/>
      <c r="CX69" s="1335"/>
      <c r="CY69" s="1335"/>
      <c r="CZ69" s="1335"/>
      <c r="DA69" s="1335"/>
      <c r="DB69" s="1335"/>
      <c r="DC69" s="1336"/>
    </row>
    <row r="70" spans="2:107" x14ac:dyDescent="0.15">
      <c r="B70" s="399"/>
      <c r="H70" s="421"/>
      <c r="I70" s="421"/>
      <c r="J70" s="422"/>
      <c r="K70" s="422"/>
      <c r="L70" s="423"/>
      <c r="M70" s="422"/>
      <c r="N70" s="423"/>
      <c r="AN70" s="408"/>
      <c r="AO70" s="408"/>
      <c r="AP70" s="408"/>
      <c r="AZ70" s="408"/>
      <c r="BA70" s="408"/>
      <c r="BB70" s="408"/>
      <c r="BL70" s="408"/>
      <c r="BM70" s="408"/>
      <c r="BN70" s="408"/>
      <c r="BX70" s="408"/>
      <c r="BY70" s="408"/>
      <c r="BZ70" s="408"/>
      <c r="CJ70" s="408"/>
      <c r="CK70" s="408"/>
      <c r="CL70" s="408"/>
      <c r="CV70" s="408"/>
      <c r="CW70" s="408"/>
      <c r="CX70" s="408"/>
    </row>
    <row r="71" spans="2:107" x14ac:dyDescent="0.15">
      <c r="B71" s="399"/>
      <c r="G71" s="424"/>
      <c r="I71" s="425"/>
      <c r="J71" s="422"/>
      <c r="K71" s="422"/>
      <c r="L71" s="423"/>
      <c r="M71" s="422"/>
      <c r="N71" s="423"/>
      <c r="AM71" s="424"/>
      <c r="AN71" s="392" t="s">
        <v>619</v>
      </c>
    </row>
    <row r="72" spans="2:107" x14ac:dyDescent="0.15">
      <c r="B72" s="399"/>
      <c r="G72" s="1322"/>
      <c r="H72" s="1322"/>
      <c r="I72" s="1322"/>
      <c r="J72" s="1322"/>
      <c r="K72" s="409"/>
      <c r="L72" s="409"/>
      <c r="M72" s="410"/>
      <c r="N72" s="410"/>
      <c r="AN72" s="1325"/>
      <c r="AO72" s="1326"/>
      <c r="AP72" s="1326"/>
      <c r="AQ72" s="1326"/>
      <c r="AR72" s="1326"/>
      <c r="AS72" s="1326"/>
      <c r="AT72" s="1326"/>
      <c r="AU72" s="1326"/>
      <c r="AV72" s="1326"/>
      <c r="AW72" s="1326"/>
      <c r="AX72" s="1326"/>
      <c r="AY72" s="1326"/>
      <c r="AZ72" s="1326"/>
      <c r="BA72" s="1326"/>
      <c r="BB72" s="1326"/>
      <c r="BC72" s="1326"/>
      <c r="BD72" s="1326"/>
      <c r="BE72" s="1326"/>
      <c r="BF72" s="1326"/>
      <c r="BG72" s="1326"/>
      <c r="BH72" s="1326"/>
      <c r="BI72" s="1326"/>
      <c r="BJ72" s="1326"/>
      <c r="BK72" s="1326"/>
      <c r="BL72" s="1326"/>
      <c r="BM72" s="1326"/>
      <c r="BN72" s="1326"/>
      <c r="BO72" s="1327"/>
      <c r="BP72" s="1321" t="s">
        <v>568</v>
      </c>
      <c r="BQ72" s="1321"/>
      <c r="BR72" s="1321"/>
      <c r="BS72" s="1321"/>
      <c r="BT72" s="1321"/>
      <c r="BU72" s="1321"/>
      <c r="BV72" s="1321"/>
      <c r="BW72" s="1321"/>
      <c r="BX72" s="1321" t="s">
        <v>569</v>
      </c>
      <c r="BY72" s="1321"/>
      <c r="BZ72" s="1321"/>
      <c r="CA72" s="1321"/>
      <c r="CB72" s="1321"/>
      <c r="CC72" s="1321"/>
      <c r="CD72" s="1321"/>
      <c r="CE72" s="1321"/>
      <c r="CF72" s="1321" t="s">
        <v>570</v>
      </c>
      <c r="CG72" s="1321"/>
      <c r="CH72" s="1321"/>
      <c r="CI72" s="1321"/>
      <c r="CJ72" s="1321"/>
      <c r="CK72" s="1321"/>
      <c r="CL72" s="1321"/>
      <c r="CM72" s="1321"/>
      <c r="CN72" s="1321" t="s">
        <v>571</v>
      </c>
      <c r="CO72" s="1321"/>
      <c r="CP72" s="1321"/>
      <c r="CQ72" s="1321"/>
      <c r="CR72" s="1321"/>
      <c r="CS72" s="1321"/>
      <c r="CT72" s="1321"/>
      <c r="CU72" s="1321"/>
      <c r="CV72" s="1321" t="s">
        <v>572</v>
      </c>
      <c r="CW72" s="1321"/>
      <c r="CX72" s="1321"/>
      <c r="CY72" s="1321"/>
      <c r="CZ72" s="1321"/>
      <c r="DA72" s="1321"/>
      <c r="DB72" s="1321"/>
      <c r="DC72" s="1321"/>
    </row>
    <row r="73" spans="2:107" x14ac:dyDescent="0.15">
      <c r="B73" s="399"/>
      <c r="G73" s="1324"/>
      <c r="H73" s="1324"/>
      <c r="I73" s="1324"/>
      <c r="J73" s="1324"/>
      <c r="K73" s="1320"/>
      <c r="L73" s="1320"/>
      <c r="M73" s="1320"/>
      <c r="N73" s="1320"/>
      <c r="AM73" s="408"/>
      <c r="AN73" s="1319" t="s">
        <v>620</v>
      </c>
      <c r="AO73" s="1319"/>
      <c r="AP73" s="1319"/>
      <c r="AQ73" s="1319"/>
      <c r="AR73" s="1319"/>
      <c r="AS73" s="1319"/>
      <c r="AT73" s="1319"/>
      <c r="AU73" s="1319"/>
      <c r="AV73" s="1319"/>
      <c r="AW73" s="1319"/>
      <c r="AX73" s="1319"/>
      <c r="AY73" s="1319"/>
      <c r="AZ73" s="1319"/>
      <c r="BA73" s="1319"/>
      <c r="BB73" s="1319" t="s">
        <v>621</v>
      </c>
      <c r="BC73" s="1319"/>
      <c r="BD73" s="1319"/>
      <c r="BE73" s="1319"/>
      <c r="BF73" s="1319"/>
      <c r="BG73" s="1319"/>
      <c r="BH73" s="1319"/>
      <c r="BI73" s="1319"/>
      <c r="BJ73" s="1319"/>
      <c r="BK73" s="1319"/>
      <c r="BL73" s="1319"/>
      <c r="BM73" s="1319"/>
      <c r="BN73" s="1319"/>
      <c r="BO73" s="1319"/>
      <c r="BP73" s="1316"/>
      <c r="BQ73" s="1316"/>
      <c r="BR73" s="1316"/>
      <c r="BS73" s="1316"/>
      <c r="BT73" s="1316"/>
      <c r="BU73" s="1316"/>
      <c r="BV73" s="1316"/>
      <c r="BW73" s="1316"/>
      <c r="BX73" s="1316"/>
      <c r="BY73" s="1316"/>
      <c r="BZ73" s="1316"/>
      <c r="CA73" s="1316"/>
      <c r="CB73" s="1316"/>
      <c r="CC73" s="1316"/>
      <c r="CD73" s="1316"/>
      <c r="CE73" s="1316"/>
      <c r="CF73" s="1316"/>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x14ac:dyDescent="0.15">
      <c r="B74" s="399"/>
      <c r="G74" s="1324"/>
      <c r="H74" s="1324"/>
      <c r="I74" s="1324"/>
      <c r="J74" s="1324"/>
      <c r="K74" s="1320"/>
      <c r="L74" s="1320"/>
      <c r="M74" s="1320"/>
      <c r="N74" s="1320"/>
      <c r="AM74" s="408"/>
      <c r="AN74" s="1319"/>
      <c r="AO74" s="1319"/>
      <c r="AP74" s="1319"/>
      <c r="AQ74" s="1319"/>
      <c r="AR74" s="1319"/>
      <c r="AS74" s="1319"/>
      <c r="AT74" s="1319"/>
      <c r="AU74" s="1319"/>
      <c r="AV74" s="1319"/>
      <c r="AW74" s="1319"/>
      <c r="AX74" s="1319"/>
      <c r="AY74" s="1319"/>
      <c r="AZ74" s="1319"/>
      <c r="BA74" s="1319"/>
      <c r="BB74" s="1319"/>
      <c r="BC74" s="1319"/>
      <c r="BD74" s="1319"/>
      <c r="BE74" s="1319"/>
      <c r="BF74" s="1319"/>
      <c r="BG74" s="1319"/>
      <c r="BH74" s="1319"/>
      <c r="BI74" s="1319"/>
      <c r="BJ74" s="1319"/>
      <c r="BK74" s="1319"/>
      <c r="BL74" s="1319"/>
      <c r="BM74" s="1319"/>
      <c r="BN74" s="1319"/>
      <c r="BO74" s="1319"/>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9"/>
      <c r="G75" s="1324"/>
      <c r="H75" s="1324"/>
      <c r="I75" s="1322"/>
      <c r="J75" s="1322"/>
      <c r="K75" s="1323"/>
      <c r="L75" s="1323"/>
      <c r="M75" s="1323"/>
      <c r="N75" s="1323"/>
      <c r="AM75" s="408"/>
      <c r="AN75" s="1319"/>
      <c r="AO75" s="1319"/>
      <c r="AP75" s="1319"/>
      <c r="AQ75" s="1319"/>
      <c r="AR75" s="1319"/>
      <c r="AS75" s="1319"/>
      <c r="AT75" s="1319"/>
      <c r="AU75" s="1319"/>
      <c r="AV75" s="1319"/>
      <c r="AW75" s="1319"/>
      <c r="AX75" s="1319"/>
      <c r="AY75" s="1319"/>
      <c r="AZ75" s="1319"/>
      <c r="BA75" s="1319"/>
      <c r="BB75" s="1319" t="s">
        <v>625</v>
      </c>
      <c r="BC75" s="1319"/>
      <c r="BD75" s="1319"/>
      <c r="BE75" s="1319"/>
      <c r="BF75" s="1319"/>
      <c r="BG75" s="1319"/>
      <c r="BH75" s="1319"/>
      <c r="BI75" s="1319"/>
      <c r="BJ75" s="1319"/>
      <c r="BK75" s="1319"/>
      <c r="BL75" s="1319"/>
      <c r="BM75" s="1319"/>
      <c r="BN75" s="1319"/>
      <c r="BO75" s="1319"/>
      <c r="BP75" s="1316">
        <v>0.1</v>
      </c>
      <c r="BQ75" s="1316"/>
      <c r="BR75" s="1316"/>
      <c r="BS75" s="1316"/>
      <c r="BT75" s="1316"/>
      <c r="BU75" s="1316"/>
      <c r="BV75" s="1316"/>
      <c r="BW75" s="1316"/>
      <c r="BX75" s="1316">
        <v>-0.6</v>
      </c>
      <c r="BY75" s="1316"/>
      <c r="BZ75" s="1316"/>
      <c r="CA75" s="1316"/>
      <c r="CB75" s="1316"/>
      <c r="CC75" s="1316"/>
      <c r="CD75" s="1316"/>
      <c r="CE75" s="1316"/>
      <c r="CF75" s="1316">
        <v>-0.5</v>
      </c>
      <c r="CG75" s="1316"/>
      <c r="CH75" s="1316"/>
      <c r="CI75" s="1316"/>
      <c r="CJ75" s="1316"/>
      <c r="CK75" s="1316"/>
      <c r="CL75" s="1316"/>
      <c r="CM75" s="1316"/>
      <c r="CN75" s="1316">
        <v>-0.1</v>
      </c>
      <c r="CO75" s="1316"/>
      <c r="CP75" s="1316"/>
      <c r="CQ75" s="1316"/>
      <c r="CR75" s="1316"/>
      <c r="CS75" s="1316"/>
      <c r="CT75" s="1316"/>
      <c r="CU75" s="1316"/>
      <c r="CV75" s="1316">
        <v>-0.1</v>
      </c>
      <c r="CW75" s="1316"/>
      <c r="CX75" s="1316"/>
      <c r="CY75" s="1316"/>
      <c r="CZ75" s="1316"/>
      <c r="DA75" s="1316"/>
      <c r="DB75" s="1316"/>
      <c r="DC75" s="1316"/>
    </row>
    <row r="76" spans="2:107" x14ac:dyDescent="0.15">
      <c r="B76" s="399"/>
      <c r="G76" s="1324"/>
      <c r="H76" s="1324"/>
      <c r="I76" s="1322"/>
      <c r="J76" s="1322"/>
      <c r="K76" s="1323"/>
      <c r="L76" s="1323"/>
      <c r="M76" s="1323"/>
      <c r="N76" s="1323"/>
      <c r="AM76" s="408"/>
      <c r="AN76" s="1319"/>
      <c r="AO76" s="1319"/>
      <c r="AP76" s="1319"/>
      <c r="AQ76" s="1319"/>
      <c r="AR76" s="1319"/>
      <c r="AS76" s="1319"/>
      <c r="AT76" s="1319"/>
      <c r="AU76" s="1319"/>
      <c r="AV76" s="1319"/>
      <c r="AW76" s="1319"/>
      <c r="AX76" s="1319"/>
      <c r="AY76" s="1319"/>
      <c r="AZ76" s="1319"/>
      <c r="BA76" s="1319"/>
      <c r="BB76" s="1319"/>
      <c r="BC76" s="1319"/>
      <c r="BD76" s="1319"/>
      <c r="BE76" s="1319"/>
      <c r="BF76" s="1319"/>
      <c r="BG76" s="1319"/>
      <c r="BH76" s="1319"/>
      <c r="BI76" s="1319"/>
      <c r="BJ76" s="1319"/>
      <c r="BK76" s="1319"/>
      <c r="BL76" s="1319"/>
      <c r="BM76" s="1319"/>
      <c r="BN76" s="1319"/>
      <c r="BO76" s="1319"/>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9"/>
      <c r="G77" s="1322"/>
      <c r="H77" s="1322"/>
      <c r="I77" s="1322"/>
      <c r="J77" s="1322"/>
      <c r="K77" s="1320"/>
      <c r="L77" s="1320"/>
      <c r="M77" s="1320"/>
      <c r="N77" s="1320"/>
      <c r="AN77" s="1321" t="s">
        <v>623</v>
      </c>
      <c r="AO77" s="1321"/>
      <c r="AP77" s="1321"/>
      <c r="AQ77" s="1321"/>
      <c r="AR77" s="1321"/>
      <c r="AS77" s="1321"/>
      <c r="AT77" s="1321"/>
      <c r="AU77" s="1321"/>
      <c r="AV77" s="1321"/>
      <c r="AW77" s="1321"/>
      <c r="AX77" s="1321"/>
      <c r="AY77" s="1321"/>
      <c r="AZ77" s="1321"/>
      <c r="BA77" s="1321"/>
      <c r="BB77" s="1319" t="s">
        <v>621</v>
      </c>
      <c r="BC77" s="1319"/>
      <c r="BD77" s="1319"/>
      <c r="BE77" s="1319"/>
      <c r="BF77" s="1319"/>
      <c r="BG77" s="1319"/>
      <c r="BH77" s="1319"/>
      <c r="BI77" s="1319"/>
      <c r="BJ77" s="1319"/>
      <c r="BK77" s="1319"/>
      <c r="BL77" s="1319"/>
      <c r="BM77" s="1319"/>
      <c r="BN77" s="1319"/>
      <c r="BO77" s="1319"/>
      <c r="BP77" s="1316">
        <v>0</v>
      </c>
      <c r="BQ77" s="1316"/>
      <c r="BR77" s="1316"/>
      <c r="BS77" s="1316"/>
      <c r="BT77" s="1316"/>
      <c r="BU77" s="1316"/>
      <c r="BV77" s="1316"/>
      <c r="BW77" s="1316"/>
      <c r="BX77" s="1316">
        <v>0</v>
      </c>
      <c r="BY77" s="1316"/>
      <c r="BZ77" s="1316"/>
      <c r="CA77" s="1316"/>
      <c r="CB77" s="1316"/>
      <c r="CC77" s="1316"/>
      <c r="CD77" s="1316"/>
      <c r="CE77" s="1316"/>
      <c r="CF77" s="1316">
        <v>0</v>
      </c>
      <c r="CG77" s="1316"/>
      <c r="CH77" s="1316"/>
      <c r="CI77" s="1316"/>
      <c r="CJ77" s="1316"/>
      <c r="CK77" s="1316"/>
      <c r="CL77" s="1316"/>
      <c r="CM77" s="1316"/>
      <c r="CN77" s="1316">
        <v>0</v>
      </c>
      <c r="CO77" s="1316"/>
      <c r="CP77" s="1316"/>
      <c r="CQ77" s="1316"/>
      <c r="CR77" s="1316"/>
      <c r="CS77" s="1316"/>
      <c r="CT77" s="1316"/>
      <c r="CU77" s="1316"/>
      <c r="CV77" s="1316">
        <v>0</v>
      </c>
      <c r="CW77" s="1316"/>
      <c r="CX77" s="1316"/>
      <c r="CY77" s="1316"/>
      <c r="CZ77" s="1316"/>
      <c r="DA77" s="1316"/>
      <c r="DB77" s="1316"/>
      <c r="DC77" s="1316"/>
    </row>
    <row r="78" spans="2:107" x14ac:dyDescent="0.15">
      <c r="B78" s="399"/>
      <c r="G78" s="1322"/>
      <c r="H78" s="1322"/>
      <c r="I78" s="1322"/>
      <c r="J78" s="1322"/>
      <c r="K78" s="1320"/>
      <c r="L78" s="1320"/>
      <c r="M78" s="1320"/>
      <c r="N78" s="1320"/>
      <c r="AN78" s="1321"/>
      <c r="AO78" s="1321"/>
      <c r="AP78" s="1321"/>
      <c r="AQ78" s="1321"/>
      <c r="AR78" s="1321"/>
      <c r="AS78" s="1321"/>
      <c r="AT78" s="1321"/>
      <c r="AU78" s="1321"/>
      <c r="AV78" s="1321"/>
      <c r="AW78" s="1321"/>
      <c r="AX78" s="1321"/>
      <c r="AY78" s="1321"/>
      <c r="AZ78" s="1321"/>
      <c r="BA78" s="1321"/>
      <c r="BB78" s="1319"/>
      <c r="BC78" s="1319"/>
      <c r="BD78" s="1319"/>
      <c r="BE78" s="1319"/>
      <c r="BF78" s="1319"/>
      <c r="BG78" s="1319"/>
      <c r="BH78" s="1319"/>
      <c r="BI78" s="1319"/>
      <c r="BJ78" s="1319"/>
      <c r="BK78" s="1319"/>
      <c r="BL78" s="1319"/>
      <c r="BM78" s="1319"/>
      <c r="BN78" s="1319"/>
      <c r="BO78" s="1319"/>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9"/>
      <c r="G79" s="1322"/>
      <c r="H79" s="1322"/>
      <c r="I79" s="1317"/>
      <c r="J79" s="1317"/>
      <c r="K79" s="1318"/>
      <c r="L79" s="1318"/>
      <c r="M79" s="1318"/>
      <c r="N79" s="1318"/>
      <c r="AN79" s="1321"/>
      <c r="AO79" s="1321"/>
      <c r="AP79" s="1321"/>
      <c r="AQ79" s="1321"/>
      <c r="AR79" s="1321"/>
      <c r="AS79" s="1321"/>
      <c r="AT79" s="1321"/>
      <c r="AU79" s="1321"/>
      <c r="AV79" s="1321"/>
      <c r="AW79" s="1321"/>
      <c r="AX79" s="1321"/>
      <c r="AY79" s="1321"/>
      <c r="AZ79" s="1321"/>
      <c r="BA79" s="1321"/>
      <c r="BB79" s="1319" t="s">
        <v>625</v>
      </c>
      <c r="BC79" s="1319"/>
      <c r="BD79" s="1319"/>
      <c r="BE79" s="1319"/>
      <c r="BF79" s="1319"/>
      <c r="BG79" s="1319"/>
      <c r="BH79" s="1319"/>
      <c r="BI79" s="1319"/>
      <c r="BJ79" s="1319"/>
      <c r="BK79" s="1319"/>
      <c r="BL79" s="1319"/>
      <c r="BM79" s="1319"/>
      <c r="BN79" s="1319"/>
      <c r="BO79" s="1319"/>
      <c r="BP79" s="1316">
        <v>7.3</v>
      </c>
      <c r="BQ79" s="1316"/>
      <c r="BR79" s="1316"/>
      <c r="BS79" s="1316"/>
      <c r="BT79" s="1316"/>
      <c r="BU79" s="1316"/>
      <c r="BV79" s="1316"/>
      <c r="BW79" s="1316"/>
      <c r="BX79" s="1316">
        <v>7.2</v>
      </c>
      <c r="BY79" s="1316"/>
      <c r="BZ79" s="1316"/>
      <c r="CA79" s="1316"/>
      <c r="CB79" s="1316"/>
      <c r="CC79" s="1316"/>
      <c r="CD79" s="1316"/>
      <c r="CE79" s="1316"/>
      <c r="CF79" s="1316">
        <v>7.2</v>
      </c>
      <c r="CG79" s="1316"/>
      <c r="CH79" s="1316"/>
      <c r="CI79" s="1316"/>
      <c r="CJ79" s="1316"/>
      <c r="CK79" s="1316"/>
      <c r="CL79" s="1316"/>
      <c r="CM79" s="1316"/>
      <c r="CN79" s="1316">
        <v>7.7</v>
      </c>
      <c r="CO79" s="1316"/>
      <c r="CP79" s="1316"/>
      <c r="CQ79" s="1316"/>
      <c r="CR79" s="1316"/>
      <c r="CS79" s="1316"/>
      <c r="CT79" s="1316"/>
      <c r="CU79" s="1316"/>
      <c r="CV79" s="1316">
        <v>8</v>
      </c>
      <c r="CW79" s="1316"/>
      <c r="CX79" s="1316"/>
      <c r="CY79" s="1316"/>
      <c r="CZ79" s="1316"/>
      <c r="DA79" s="1316"/>
      <c r="DB79" s="1316"/>
      <c r="DC79" s="1316"/>
    </row>
    <row r="80" spans="2:107" x14ac:dyDescent="0.15">
      <c r="B80" s="399"/>
      <c r="G80" s="1322"/>
      <c r="H80" s="1322"/>
      <c r="I80" s="1317"/>
      <c r="J80" s="1317"/>
      <c r="K80" s="1318"/>
      <c r="L80" s="1318"/>
      <c r="M80" s="1318"/>
      <c r="N80" s="1318"/>
      <c r="AN80" s="1321"/>
      <c r="AO80" s="1321"/>
      <c r="AP80" s="1321"/>
      <c r="AQ80" s="1321"/>
      <c r="AR80" s="1321"/>
      <c r="AS80" s="1321"/>
      <c r="AT80" s="1321"/>
      <c r="AU80" s="1321"/>
      <c r="AV80" s="1321"/>
      <c r="AW80" s="1321"/>
      <c r="AX80" s="1321"/>
      <c r="AY80" s="1321"/>
      <c r="AZ80" s="1321"/>
      <c r="BA80" s="1321"/>
      <c r="BB80" s="1319"/>
      <c r="BC80" s="1319"/>
      <c r="BD80" s="1319"/>
      <c r="BE80" s="1319"/>
      <c r="BF80" s="1319"/>
      <c r="BG80" s="1319"/>
      <c r="BH80" s="1319"/>
      <c r="BI80" s="1319"/>
      <c r="BJ80" s="1319"/>
      <c r="BK80" s="1319"/>
      <c r="BL80" s="1319"/>
      <c r="BM80" s="1319"/>
      <c r="BN80" s="1319"/>
      <c r="BO80" s="1319"/>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9"/>
    </row>
    <row r="82" spans="2:109" ht="17.25" x14ac:dyDescent="0.15">
      <c r="B82" s="399"/>
      <c r="K82" s="426"/>
      <c r="L82" s="426"/>
      <c r="M82" s="426"/>
      <c r="N82" s="426"/>
      <c r="AQ82" s="426"/>
      <c r="AR82" s="426"/>
      <c r="AS82" s="426"/>
      <c r="AT82" s="426"/>
      <c r="BC82" s="426"/>
      <c r="BD82" s="426"/>
      <c r="BE82" s="426"/>
      <c r="BF82" s="426"/>
      <c r="BO82" s="426"/>
      <c r="BP82" s="426"/>
      <c r="BQ82" s="426"/>
      <c r="BR82" s="426"/>
      <c r="CA82" s="426"/>
      <c r="CB82" s="426"/>
      <c r="CC82" s="426"/>
      <c r="CD82" s="426"/>
      <c r="CM82" s="426"/>
      <c r="CN82" s="426"/>
      <c r="CO82" s="426"/>
      <c r="CP82" s="426"/>
      <c r="CY82" s="426"/>
      <c r="CZ82" s="426"/>
      <c r="DA82" s="426"/>
      <c r="DB82" s="426"/>
      <c r="DC82" s="426"/>
    </row>
    <row r="83" spans="2:109" x14ac:dyDescent="0.15">
      <c r="B83" s="401"/>
      <c r="C83" s="402"/>
      <c r="D83" s="402"/>
      <c r="E83" s="402"/>
      <c r="F83" s="402"/>
      <c r="G83" s="402"/>
      <c r="H83" s="402"/>
      <c r="I83" s="402"/>
      <c r="J83" s="402"/>
      <c r="K83" s="402"/>
      <c r="L83" s="402"/>
      <c r="M83" s="402"/>
      <c r="N83" s="402"/>
      <c r="O83" s="402"/>
      <c r="P83" s="402"/>
      <c r="Q83" s="402"/>
      <c r="R83" s="402"/>
      <c r="S83" s="402"/>
      <c r="T83" s="402"/>
      <c r="U83" s="402"/>
      <c r="V83" s="402"/>
      <c r="W83" s="402"/>
      <c r="X83" s="402"/>
      <c r="Y83" s="402"/>
      <c r="Z83" s="402"/>
      <c r="AA83" s="402"/>
      <c r="AB83" s="402"/>
      <c r="AC83" s="402"/>
      <c r="AD83" s="402"/>
      <c r="AE83" s="402"/>
      <c r="AF83" s="402"/>
      <c r="AG83" s="402"/>
      <c r="AH83" s="402"/>
      <c r="AI83" s="402"/>
      <c r="AJ83" s="402"/>
      <c r="AK83" s="402"/>
      <c r="AL83" s="402"/>
      <c r="AM83" s="402"/>
      <c r="AN83" s="402"/>
      <c r="AO83" s="402"/>
      <c r="AP83" s="402"/>
      <c r="AQ83" s="402"/>
      <c r="AR83" s="402"/>
      <c r="AS83" s="402"/>
      <c r="AT83" s="402"/>
      <c r="AU83" s="402"/>
      <c r="AV83" s="402"/>
      <c r="AW83" s="402"/>
      <c r="AX83" s="402"/>
      <c r="AY83" s="402"/>
      <c r="AZ83" s="402"/>
      <c r="BA83" s="402"/>
      <c r="BB83" s="402"/>
      <c r="BC83" s="402"/>
      <c r="BD83" s="402"/>
      <c r="BE83" s="402"/>
      <c r="BF83" s="402"/>
      <c r="BG83" s="402"/>
      <c r="BH83" s="402"/>
      <c r="BI83" s="402"/>
      <c r="BJ83" s="402"/>
      <c r="BK83" s="402"/>
      <c r="BL83" s="402"/>
      <c r="BM83" s="402"/>
      <c r="BN83" s="402"/>
      <c r="BO83" s="402"/>
      <c r="BP83" s="402"/>
      <c r="BQ83" s="402"/>
      <c r="BR83" s="402"/>
      <c r="BS83" s="402"/>
      <c r="BT83" s="402"/>
      <c r="BU83" s="402"/>
      <c r="BV83" s="402"/>
      <c r="BW83" s="402"/>
      <c r="BX83" s="402"/>
      <c r="BY83" s="402"/>
      <c r="BZ83" s="402"/>
      <c r="CA83" s="402"/>
      <c r="CB83" s="402"/>
      <c r="CC83" s="402"/>
      <c r="CD83" s="402"/>
      <c r="CE83" s="402"/>
      <c r="CF83" s="402"/>
      <c r="CG83" s="402"/>
      <c r="CH83" s="402"/>
      <c r="CI83" s="402"/>
      <c r="CJ83" s="402"/>
      <c r="CK83" s="402"/>
      <c r="CL83" s="402"/>
      <c r="CM83" s="402"/>
      <c r="CN83" s="402"/>
      <c r="CO83" s="402"/>
      <c r="CP83" s="402"/>
      <c r="CQ83" s="402"/>
      <c r="CR83" s="402"/>
      <c r="CS83" s="402"/>
      <c r="CT83" s="402"/>
      <c r="CU83" s="402"/>
      <c r="CV83" s="402"/>
      <c r="CW83" s="402"/>
      <c r="CX83" s="402"/>
      <c r="CY83" s="402"/>
      <c r="CZ83" s="402"/>
      <c r="DA83" s="402"/>
      <c r="DB83" s="402"/>
      <c r="DC83" s="402"/>
      <c r="DD83" s="403"/>
    </row>
    <row r="84" spans="2:109" x14ac:dyDescent="0.15">
      <c r="DD84" s="392"/>
      <c r="DE84" s="392"/>
    </row>
    <row r="85" spans="2:109" x14ac:dyDescent="0.15">
      <c r="DD85" s="392"/>
      <c r="DE85" s="392"/>
    </row>
    <row r="86" spans="2:109" hidden="1" x14ac:dyDescent="0.15">
      <c r="DD86" s="392"/>
      <c r="DE86" s="392"/>
    </row>
    <row r="87" spans="2:109" hidden="1" x14ac:dyDescent="0.15">
      <c r="K87" s="427"/>
      <c r="AQ87" s="427"/>
      <c r="BC87" s="427"/>
      <c r="BO87" s="427"/>
      <c r="CA87" s="427"/>
      <c r="CM87" s="427"/>
      <c r="CY87" s="427"/>
      <c r="DD87" s="392"/>
      <c r="DE87" s="392"/>
    </row>
    <row r="88" spans="2:109" hidden="1" x14ac:dyDescent="0.15">
      <c r="DD88" s="392"/>
      <c r="DE88" s="392"/>
    </row>
    <row r="89" spans="2:109" hidden="1" x14ac:dyDescent="0.15">
      <c r="DD89" s="392"/>
      <c r="DE89" s="392"/>
    </row>
    <row r="90" spans="2:109" hidden="1" x14ac:dyDescent="0.15">
      <c r="DD90" s="392"/>
      <c r="DE90" s="392"/>
    </row>
    <row r="91" spans="2:109" hidden="1" x14ac:dyDescent="0.15">
      <c r="DD91" s="392"/>
      <c r="DE91" s="392"/>
    </row>
    <row r="92" spans="2:109" ht="13.5" hidden="1" customHeight="1" x14ac:dyDescent="0.15">
      <c r="DD92" s="392"/>
      <c r="DE92" s="392"/>
    </row>
    <row r="93" spans="2:109" ht="13.5" hidden="1" customHeight="1" x14ac:dyDescent="0.15">
      <c r="DD93" s="392"/>
      <c r="DE93" s="392"/>
    </row>
    <row r="94" spans="2:109" ht="13.5" hidden="1" customHeight="1" x14ac:dyDescent="0.15">
      <c r="DD94" s="392"/>
      <c r="DE94" s="392"/>
    </row>
    <row r="95" spans="2:109" ht="13.5" hidden="1" customHeight="1" x14ac:dyDescent="0.15">
      <c r="DD95" s="392"/>
      <c r="DE95" s="392"/>
    </row>
    <row r="96" spans="2:109" ht="13.5" hidden="1" customHeight="1" x14ac:dyDescent="0.15">
      <c r="DD96" s="392"/>
      <c r="DE96" s="392"/>
    </row>
    <row r="97" s="392" customFormat="1" ht="13.5" hidden="1" customHeight="1" x14ac:dyDescent="0.15"/>
    <row r="98" s="392" customFormat="1" ht="13.5" hidden="1" customHeight="1" x14ac:dyDescent="0.15"/>
    <row r="99" s="392" customFormat="1" ht="13.5" hidden="1" customHeight="1" x14ac:dyDescent="0.15"/>
    <row r="100" s="392" customFormat="1" ht="13.5" hidden="1" customHeight="1" x14ac:dyDescent="0.15"/>
    <row r="101" s="392" customFormat="1" ht="13.5" hidden="1" customHeight="1" x14ac:dyDescent="0.15"/>
    <row r="102" s="392" customFormat="1" ht="13.5" hidden="1" customHeight="1" x14ac:dyDescent="0.15"/>
    <row r="103" s="392" customFormat="1" ht="13.5" hidden="1" customHeight="1" x14ac:dyDescent="0.15"/>
    <row r="104" s="392" customFormat="1" ht="13.5" hidden="1" customHeight="1" x14ac:dyDescent="0.15"/>
    <row r="105" s="392" customFormat="1" ht="13.5" hidden="1" customHeight="1" x14ac:dyDescent="0.15"/>
    <row r="106" s="392" customFormat="1" ht="13.5" hidden="1" customHeight="1" x14ac:dyDescent="0.15"/>
    <row r="107" s="392" customFormat="1" ht="13.5" hidden="1" customHeight="1" x14ac:dyDescent="0.15"/>
    <row r="108" s="392" customFormat="1" ht="13.5" hidden="1" customHeight="1" x14ac:dyDescent="0.15"/>
    <row r="109" s="392" customFormat="1" ht="13.5" hidden="1" customHeight="1" x14ac:dyDescent="0.15"/>
    <row r="110" s="392" customFormat="1" ht="13.5" hidden="1" customHeight="1" x14ac:dyDescent="0.15"/>
    <row r="111" s="392" customFormat="1" ht="13.5" hidden="1" customHeight="1" x14ac:dyDescent="0.15"/>
    <row r="112" s="392" customFormat="1" ht="13.5" hidden="1" customHeight="1" x14ac:dyDescent="0.15"/>
    <row r="113" s="392" customFormat="1" ht="13.5" hidden="1" customHeight="1" x14ac:dyDescent="0.15"/>
    <row r="114" s="392" customFormat="1" ht="13.5" hidden="1" customHeight="1" x14ac:dyDescent="0.15"/>
    <row r="115" s="392" customFormat="1" ht="13.5" hidden="1" customHeight="1" x14ac:dyDescent="0.15"/>
    <row r="116" s="392" customFormat="1" ht="13.5" hidden="1" customHeight="1" x14ac:dyDescent="0.15"/>
    <row r="117" s="392" customFormat="1" ht="13.5" hidden="1" customHeight="1" x14ac:dyDescent="0.15"/>
    <row r="118" s="392" customFormat="1" ht="13.5" hidden="1" customHeight="1" x14ac:dyDescent="0.15"/>
    <row r="119" s="392" customFormat="1" ht="13.5" hidden="1" customHeight="1" x14ac:dyDescent="0.15"/>
    <row r="120" s="392" customFormat="1" ht="13.5" hidden="1" customHeight="1" x14ac:dyDescent="0.15"/>
    <row r="121" s="392" customFormat="1" ht="13.5" hidden="1" customHeight="1" x14ac:dyDescent="0.15"/>
    <row r="122" s="392" customFormat="1" ht="13.5" hidden="1" customHeight="1" x14ac:dyDescent="0.15"/>
    <row r="123" s="392" customFormat="1" ht="13.5" hidden="1" customHeight="1" x14ac:dyDescent="0.15"/>
    <row r="124" s="392" customFormat="1" ht="13.5" hidden="1" customHeight="1" x14ac:dyDescent="0.15"/>
    <row r="125" s="392" customFormat="1" ht="13.5" hidden="1" customHeight="1" x14ac:dyDescent="0.15"/>
    <row r="126" s="392" customFormat="1" ht="13.5" hidden="1" customHeight="1" x14ac:dyDescent="0.15"/>
    <row r="127" s="392" customFormat="1" ht="13.5" hidden="1" customHeight="1" x14ac:dyDescent="0.15"/>
    <row r="128" s="392" customFormat="1" ht="13.5" hidden="1" customHeight="1" x14ac:dyDescent="0.15"/>
    <row r="129" s="392" customFormat="1" ht="13.5" hidden="1" customHeight="1" x14ac:dyDescent="0.15"/>
    <row r="130" s="392" customFormat="1" ht="13.5" hidden="1" customHeight="1" x14ac:dyDescent="0.15"/>
    <row r="131" s="392" customFormat="1" ht="13.5" hidden="1" customHeight="1" x14ac:dyDescent="0.15"/>
    <row r="132" s="392" customFormat="1" ht="13.5" hidden="1" customHeight="1" x14ac:dyDescent="0.15"/>
    <row r="133" s="392" customFormat="1" ht="13.5" hidden="1" customHeight="1" x14ac:dyDescent="0.15"/>
    <row r="134" s="392" customFormat="1" ht="13.5" hidden="1" customHeight="1" x14ac:dyDescent="0.15"/>
    <row r="135" s="392" customFormat="1" ht="13.5" hidden="1" customHeight="1" x14ac:dyDescent="0.15"/>
    <row r="136" s="392" customFormat="1" ht="13.5" hidden="1" customHeight="1" x14ac:dyDescent="0.15"/>
    <row r="137" s="392" customFormat="1" ht="13.5" hidden="1" customHeight="1" x14ac:dyDescent="0.15"/>
    <row r="138" s="392" customFormat="1" ht="13.5" hidden="1" customHeight="1" x14ac:dyDescent="0.15"/>
    <row r="139" s="392" customFormat="1" ht="13.5" hidden="1" customHeight="1" x14ac:dyDescent="0.15"/>
    <row r="140" s="392" customFormat="1" ht="13.5" hidden="1" customHeight="1" x14ac:dyDescent="0.15"/>
    <row r="141" s="392" customFormat="1" ht="13.5" hidden="1" customHeight="1" x14ac:dyDescent="0.15"/>
    <row r="142" s="392" customFormat="1" ht="13.5" hidden="1" customHeight="1" x14ac:dyDescent="0.15"/>
    <row r="143" s="392" customFormat="1" ht="13.5" hidden="1" customHeight="1" x14ac:dyDescent="0.15"/>
    <row r="144" s="392" customFormat="1" ht="13.5" hidden="1" customHeight="1" x14ac:dyDescent="0.15"/>
    <row r="145" s="392" customFormat="1" ht="13.5" hidden="1" customHeight="1" x14ac:dyDescent="0.15"/>
    <row r="146" s="392" customFormat="1" ht="13.5" hidden="1" customHeight="1" x14ac:dyDescent="0.15"/>
    <row r="147" s="392" customFormat="1" ht="13.5" hidden="1" customHeight="1" x14ac:dyDescent="0.15"/>
    <row r="148" s="392" customFormat="1" ht="13.5" hidden="1" customHeight="1" x14ac:dyDescent="0.15"/>
    <row r="149" s="392" customFormat="1" ht="13.5" hidden="1" customHeight="1" x14ac:dyDescent="0.15"/>
    <row r="150" s="392" customFormat="1" ht="13.5" hidden="1" customHeight="1" x14ac:dyDescent="0.15"/>
    <row r="151" s="392" customFormat="1" ht="13.5" hidden="1" customHeight="1" x14ac:dyDescent="0.15"/>
    <row r="152" s="392" customFormat="1" ht="13.5" hidden="1" customHeight="1" x14ac:dyDescent="0.15"/>
    <row r="153" s="392" customFormat="1" ht="13.5" hidden="1" customHeight="1" x14ac:dyDescent="0.15"/>
    <row r="154" s="392" customFormat="1" ht="13.5" hidden="1" customHeight="1" x14ac:dyDescent="0.15"/>
    <row r="155" s="392" customFormat="1" ht="13.5" hidden="1" customHeight="1" x14ac:dyDescent="0.15"/>
    <row r="156" s="392" customFormat="1" ht="13.5" hidden="1" customHeight="1" x14ac:dyDescent="0.15"/>
    <row r="157" s="392" customFormat="1" ht="13.5" hidden="1" customHeight="1" x14ac:dyDescent="0.15"/>
    <row r="158" s="392" customFormat="1" ht="13.5" hidden="1" customHeight="1" x14ac:dyDescent="0.15"/>
    <row r="159" s="392" customFormat="1" ht="13.5" hidden="1" customHeight="1" x14ac:dyDescent="0.15"/>
    <row r="160" s="392" customFormat="1" ht="13.5" hidden="1" customHeight="1" x14ac:dyDescent="0.15"/>
  </sheetData>
  <sheetProtection algorithmName="SHA-512" hashValue="jUnFyTYFgmWDSBz3sALEn1B3HG/5Xu4CfusIkCxnvEPqTIz1Mmm4181FLLvr5VUws5xeSZB2odL5V2U7ztUWgg==" saltValue="prWNvRHfOspEpN2T1qGUR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3FB8D-16EE-4DA2-AB31-151761A1A2BA}">
  <sheetPr>
    <pageSetUpPr fitToPage="1"/>
  </sheetPr>
  <dimension ref="A1:DR125"/>
  <sheetViews>
    <sheetView showGridLines="0" tabSelected="1" topLeftCell="N76" zoomScale="70" zoomScaleNormal="70" zoomScaleSheetLayoutView="70" workbookViewId="0">
      <selection activeCell="AE73" sqref="AE73"/>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1:34"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4" x14ac:dyDescent="0.15">
      <c r="S2" s="289"/>
      <c r="AH2" s="289"/>
    </row>
    <row r="3" spans="1: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1:34" x14ac:dyDescent="0.15"/>
    <row r="5" spans="1:34" x14ac:dyDescent="0.15"/>
    <row r="6" spans="1:34" x14ac:dyDescent="0.15"/>
    <row r="7" spans="1:34" x14ac:dyDescent="0.15"/>
    <row r="8" spans="1:34" x14ac:dyDescent="0.15"/>
    <row r="9" spans="1:34" x14ac:dyDescent="0.15">
      <c r="AH9" s="28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515</v>
      </c>
    </row>
  </sheetData>
  <sheetProtection algorithmName="SHA-512" hashValue="bSJ0rq4rcqwZfxWG8p3zj//Hb40y5uys/w551Ka7NMpy+pdqjgx/AMw/e8d83GNT+FN0qZIiifSIvcLCnW4hRA==" saltValue="QU3L5klPZ61MhsZhNWTcz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948AF-1E3C-471D-9D75-27D1DBE66EA6}">
  <sheetPr>
    <pageSetUpPr fitToPage="1"/>
  </sheetPr>
  <dimension ref="A1:DR125"/>
  <sheetViews>
    <sheetView showGridLines="0" zoomScale="70" zoomScaleNormal="70" zoomScaleSheetLayoutView="55" workbookViewId="0">
      <selection activeCell="A114" sqref="A114"/>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515</v>
      </c>
    </row>
  </sheetData>
  <sheetProtection algorithmName="SHA-512" hashValue="UmhNa6rrpoOHL+FThb7h4BIbxvcBcojCOXQy43nq/2nOq22v+uyEiSy4DhK/twzZBW4hptGFop4PWey354qz5w==" saltValue="25hnyZY4aL039zG+xcg5m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zoomScaleNormal="100" workbookViewId="0"/>
  </sheetViews>
  <sheetFormatPr defaultColWidth="11.125" defaultRowHeight="13.5" x14ac:dyDescent="0.15"/>
  <cols>
    <col min="1" max="1" width="45.875" style="147" customWidth="1"/>
    <col min="2" max="8" width="13.375" style="147" customWidth="1"/>
    <col min="9" max="16384" width="11.125" style="147"/>
  </cols>
  <sheetData>
    <row r="1" spans="1:8" x14ac:dyDescent="0.15">
      <c r="A1" s="141"/>
      <c r="B1" s="142"/>
      <c r="C1" s="143"/>
      <c r="D1" s="144"/>
      <c r="E1" s="145"/>
      <c r="F1" s="145"/>
      <c r="G1" s="145"/>
      <c r="H1" s="146"/>
    </row>
    <row r="2" spans="1:8" x14ac:dyDescent="0.15">
      <c r="A2" s="148"/>
      <c r="B2" s="149"/>
      <c r="C2" s="150"/>
      <c r="D2" s="151" t="s">
        <v>52</v>
      </c>
      <c r="E2" s="152"/>
      <c r="F2" s="153" t="s">
        <v>565</v>
      </c>
      <c r="G2" s="154"/>
      <c r="H2" s="155"/>
    </row>
    <row r="3" spans="1:8" x14ac:dyDescent="0.15">
      <c r="A3" s="151" t="s">
        <v>558</v>
      </c>
      <c r="B3" s="156"/>
      <c r="C3" s="157"/>
      <c r="D3" s="158">
        <v>110218</v>
      </c>
      <c r="E3" s="159"/>
      <c r="F3" s="160">
        <v>138651</v>
      </c>
      <c r="G3" s="161"/>
      <c r="H3" s="162"/>
    </row>
    <row r="4" spans="1:8" x14ac:dyDescent="0.15">
      <c r="A4" s="163"/>
      <c r="B4" s="164"/>
      <c r="C4" s="165"/>
      <c r="D4" s="166">
        <v>77419</v>
      </c>
      <c r="E4" s="167"/>
      <c r="F4" s="168">
        <v>71211</v>
      </c>
      <c r="G4" s="169"/>
      <c r="H4" s="170"/>
    </row>
    <row r="5" spans="1:8" x14ac:dyDescent="0.15">
      <c r="A5" s="151" t="s">
        <v>560</v>
      </c>
      <c r="B5" s="156"/>
      <c r="C5" s="157"/>
      <c r="D5" s="158">
        <v>82129</v>
      </c>
      <c r="E5" s="159"/>
      <c r="F5" s="160">
        <v>122882</v>
      </c>
      <c r="G5" s="161"/>
      <c r="H5" s="162"/>
    </row>
    <row r="6" spans="1:8" x14ac:dyDescent="0.15">
      <c r="A6" s="163"/>
      <c r="B6" s="164"/>
      <c r="C6" s="165"/>
      <c r="D6" s="166">
        <v>50478</v>
      </c>
      <c r="E6" s="167"/>
      <c r="F6" s="168">
        <v>65785</v>
      </c>
      <c r="G6" s="169"/>
      <c r="H6" s="170"/>
    </row>
    <row r="7" spans="1:8" x14ac:dyDescent="0.15">
      <c r="A7" s="151" t="s">
        <v>561</v>
      </c>
      <c r="B7" s="156"/>
      <c r="C7" s="157"/>
      <c r="D7" s="158">
        <v>98826</v>
      </c>
      <c r="E7" s="159"/>
      <c r="F7" s="160">
        <v>114790</v>
      </c>
      <c r="G7" s="161"/>
      <c r="H7" s="162"/>
    </row>
    <row r="8" spans="1:8" x14ac:dyDescent="0.15">
      <c r="A8" s="163"/>
      <c r="B8" s="164"/>
      <c r="C8" s="165"/>
      <c r="D8" s="166">
        <v>65070</v>
      </c>
      <c r="E8" s="167"/>
      <c r="F8" s="168">
        <v>55601</v>
      </c>
      <c r="G8" s="169"/>
      <c r="H8" s="170"/>
    </row>
    <row r="9" spans="1:8" x14ac:dyDescent="0.15">
      <c r="A9" s="151" t="s">
        <v>562</v>
      </c>
      <c r="B9" s="156"/>
      <c r="C9" s="157"/>
      <c r="D9" s="158">
        <v>165620</v>
      </c>
      <c r="E9" s="159"/>
      <c r="F9" s="160">
        <v>126262</v>
      </c>
      <c r="G9" s="161"/>
      <c r="H9" s="162"/>
    </row>
    <row r="10" spans="1:8" x14ac:dyDescent="0.15">
      <c r="A10" s="163"/>
      <c r="B10" s="164"/>
      <c r="C10" s="165"/>
      <c r="D10" s="166">
        <v>103985</v>
      </c>
      <c r="E10" s="167"/>
      <c r="F10" s="168">
        <v>56769</v>
      </c>
      <c r="G10" s="169"/>
      <c r="H10" s="170"/>
    </row>
    <row r="11" spans="1:8" x14ac:dyDescent="0.15">
      <c r="A11" s="151" t="s">
        <v>563</v>
      </c>
      <c r="B11" s="156"/>
      <c r="C11" s="157"/>
      <c r="D11" s="158">
        <v>188859</v>
      </c>
      <c r="E11" s="159"/>
      <c r="F11" s="160">
        <v>126525</v>
      </c>
      <c r="G11" s="161"/>
      <c r="H11" s="162"/>
    </row>
    <row r="12" spans="1:8" x14ac:dyDescent="0.15">
      <c r="A12" s="163"/>
      <c r="B12" s="164"/>
      <c r="C12" s="171"/>
      <c r="D12" s="166">
        <v>89120</v>
      </c>
      <c r="E12" s="167"/>
      <c r="F12" s="168">
        <v>67052</v>
      </c>
      <c r="G12" s="169"/>
      <c r="H12" s="170"/>
    </row>
    <row r="13" spans="1:8" x14ac:dyDescent="0.15">
      <c r="A13" s="151"/>
      <c r="B13" s="156"/>
      <c r="C13" s="172"/>
      <c r="D13" s="173">
        <v>129130</v>
      </c>
      <c r="E13" s="174"/>
      <c r="F13" s="175">
        <v>125822</v>
      </c>
      <c r="G13" s="176"/>
      <c r="H13" s="162"/>
    </row>
    <row r="14" spans="1:8" x14ac:dyDescent="0.15">
      <c r="A14" s="163"/>
      <c r="B14" s="164"/>
      <c r="C14" s="165"/>
      <c r="D14" s="166">
        <v>77214</v>
      </c>
      <c r="E14" s="167"/>
      <c r="F14" s="168">
        <v>63284</v>
      </c>
      <c r="G14" s="169"/>
      <c r="H14" s="170"/>
    </row>
    <row r="17" spans="1:11" x14ac:dyDescent="0.15">
      <c r="A17" s="147" t="s">
        <v>53</v>
      </c>
    </row>
    <row r="18" spans="1:11" x14ac:dyDescent="0.15">
      <c r="A18" s="177"/>
      <c r="B18" s="177" t="str">
        <f>実質収支比率等に係る経年分析!F$46</f>
        <v>H28</v>
      </c>
      <c r="C18" s="177" t="str">
        <f>実質収支比率等に係る経年分析!G$46</f>
        <v>H29</v>
      </c>
      <c r="D18" s="177" t="str">
        <f>実質収支比率等に係る経年分析!H$46</f>
        <v>H30</v>
      </c>
      <c r="E18" s="177" t="str">
        <f>実質収支比率等に係る経年分析!I$46</f>
        <v>R01</v>
      </c>
      <c r="F18" s="177" t="str">
        <f>実質収支比率等に係る経年分析!J$46</f>
        <v>R02</v>
      </c>
    </row>
    <row r="19" spans="1:11" x14ac:dyDescent="0.15">
      <c r="A19" s="177" t="s">
        <v>54</v>
      </c>
      <c r="B19" s="177">
        <f>ROUND(VALUE(SUBSTITUTE(実質収支比率等に係る経年分析!F$48,"▲","-")),2)</f>
        <v>15.03</v>
      </c>
      <c r="C19" s="177">
        <f>ROUND(VALUE(SUBSTITUTE(実質収支比率等に係る経年分析!G$48,"▲","-")),2)</f>
        <v>11.28</v>
      </c>
      <c r="D19" s="177">
        <f>ROUND(VALUE(SUBSTITUTE(実質収支比率等に係る経年分析!H$48,"▲","-")),2)</f>
        <v>11.02</v>
      </c>
      <c r="E19" s="177">
        <f>ROUND(VALUE(SUBSTITUTE(実質収支比率等に係る経年分析!I$48,"▲","-")),2)</f>
        <v>9.41</v>
      </c>
      <c r="F19" s="177">
        <f>ROUND(VALUE(SUBSTITUTE(実質収支比率等に係る経年分析!J$48,"▲","-")),2)</f>
        <v>6.71</v>
      </c>
    </row>
    <row r="20" spans="1:11" x14ac:dyDescent="0.15">
      <c r="A20" s="177" t="s">
        <v>55</v>
      </c>
      <c r="B20" s="177">
        <f>ROUND(VALUE(SUBSTITUTE(実質収支比率等に係る経年分析!F$47,"▲","-")),2)</f>
        <v>59.95</v>
      </c>
      <c r="C20" s="177">
        <f>ROUND(VALUE(SUBSTITUTE(実質収支比率等に係る経年分析!G$47,"▲","-")),2)</f>
        <v>71.290000000000006</v>
      </c>
      <c r="D20" s="177">
        <f>ROUND(VALUE(SUBSTITUTE(実質収支比率等に係る経年分析!H$47,"▲","-")),2)</f>
        <v>81.58</v>
      </c>
      <c r="E20" s="177">
        <f>ROUND(VALUE(SUBSTITUTE(実質収支比率等に係る経年分析!I$47,"▲","-")),2)</f>
        <v>82.45</v>
      </c>
      <c r="F20" s="177">
        <f>ROUND(VALUE(SUBSTITUTE(実質収支比率等に係る経年分析!J$47,"▲","-")),2)</f>
        <v>80.56</v>
      </c>
    </row>
    <row r="21" spans="1:11" x14ac:dyDescent="0.15">
      <c r="A21" s="177" t="s">
        <v>56</v>
      </c>
      <c r="B21" s="177">
        <f>IF(ISNUMBER(VALUE(SUBSTITUTE(実質収支比率等に係る経年分析!F$49,"▲","-"))),ROUND(VALUE(SUBSTITUTE(実質収支比率等に係る経年分析!F$49,"▲","-")),2),NA())</f>
        <v>10.44</v>
      </c>
      <c r="C21" s="177">
        <f>IF(ISNUMBER(VALUE(SUBSTITUTE(実質収支比率等に係る経年分析!G$49,"▲","-"))),ROUND(VALUE(SUBSTITUTE(実質収支比率等に係る経年分析!G$49,"▲","-")),2),NA())</f>
        <v>4.05</v>
      </c>
      <c r="D21" s="177">
        <f>IF(ISNUMBER(VALUE(SUBSTITUTE(実質収支比率等に係る経年分析!H$49,"▲","-"))),ROUND(VALUE(SUBSTITUTE(実質収支比率等に係る経年分析!H$49,"▲","-")),2),NA())</f>
        <v>5.76</v>
      </c>
      <c r="E21" s="177">
        <f>IF(ISNUMBER(VALUE(SUBSTITUTE(実質収支比率等に係る経年分析!I$49,"▲","-"))),ROUND(VALUE(SUBSTITUTE(実質収支比率等に係る経年分析!I$49,"▲","-")),2),NA())</f>
        <v>-2.4300000000000002</v>
      </c>
      <c r="F21" s="177">
        <f>IF(ISNUMBER(VALUE(SUBSTITUTE(実質収支比率等に係る経年分析!J$49,"▲","-"))),ROUND(VALUE(SUBSTITUTE(実質収支比率等に係る経年分析!J$49,"▲","-")),2),NA())</f>
        <v>-1.36</v>
      </c>
    </row>
    <row r="24" spans="1:11" x14ac:dyDescent="0.15">
      <c r="A24" s="147" t="s">
        <v>57</v>
      </c>
    </row>
    <row r="25" spans="1:11" x14ac:dyDescent="0.15">
      <c r="A25" s="178"/>
      <c r="B25" s="178" t="str">
        <f>連結実質赤字比率に係る赤字・黒字の構成分析!F$33</f>
        <v>H28</v>
      </c>
      <c r="C25" s="178"/>
      <c r="D25" s="178" t="str">
        <f>連結実質赤字比率に係る赤字・黒字の構成分析!G$33</f>
        <v>H29</v>
      </c>
      <c r="E25" s="178"/>
      <c r="F25" s="178" t="str">
        <f>連結実質赤字比率に係る赤字・黒字の構成分析!H$33</f>
        <v>H30</v>
      </c>
      <c r="G25" s="178"/>
      <c r="H25" s="178" t="str">
        <f>連結実質赤字比率に係る赤字・黒字の構成分析!I$33</f>
        <v>R01</v>
      </c>
      <c r="I25" s="178"/>
      <c r="J25" s="178" t="str">
        <f>連結実質赤字比率に係る赤字・黒字の構成分析!J$33</f>
        <v>R02</v>
      </c>
      <c r="K25" s="178"/>
    </row>
    <row r="26" spans="1:11" x14ac:dyDescent="0.15">
      <c r="A26" s="178"/>
      <c r="B26" s="178" t="s">
        <v>58</v>
      </c>
      <c r="C26" s="178" t="s">
        <v>59</v>
      </c>
      <c r="D26" s="178" t="s">
        <v>58</v>
      </c>
      <c r="E26" s="178" t="s">
        <v>59</v>
      </c>
      <c r="F26" s="178" t="s">
        <v>58</v>
      </c>
      <c r="G26" s="178" t="s">
        <v>59</v>
      </c>
      <c r="H26" s="178" t="s">
        <v>58</v>
      </c>
      <c r="I26" s="178" t="s">
        <v>59</v>
      </c>
      <c r="J26" s="178" t="s">
        <v>58</v>
      </c>
      <c r="K26" s="178" t="s">
        <v>59</v>
      </c>
    </row>
    <row r="27" spans="1:11" x14ac:dyDescent="0.15">
      <c r="A27" s="178" t="str">
        <f>IF(連結実質赤字比率に係る赤字・黒字の構成分析!C$43="",NA(),連結実質赤字比率に係る赤字・黒字の構成分析!C$43)</f>
        <v>その他会計（黒字）</v>
      </c>
      <c r="B27" s="178" t="e">
        <f>IF(ROUND(VALUE(SUBSTITUTE(連結実質赤字比率に係る赤字・黒字の構成分析!F$43,"▲", "-")), 2) &lt; 0, ABS(ROUND(VALUE(SUBSTITUTE(連結実質赤字比率に係る赤字・黒字の構成分析!F$43,"▲", "-")), 2)), NA())</f>
        <v>#N/A</v>
      </c>
      <c r="C27" s="178">
        <f>IF(ROUND(VALUE(SUBSTITUTE(連結実質赤字比率に係る赤字・黒字の構成分析!F$43,"▲", "-")), 2) &gt;= 0, ABS(ROUND(VALUE(SUBSTITUTE(連結実質赤字比率に係る赤字・黒字の構成分析!F$43,"▲", "-")), 2)), NA())</f>
        <v>0.46</v>
      </c>
      <c r="D27" s="178" t="e">
        <f>IF(ROUND(VALUE(SUBSTITUTE(連結実質赤字比率に係る赤字・黒字の構成分析!G$43,"▲", "-")), 2) &lt; 0, ABS(ROUND(VALUE(SUBSTITUTE(連結実質赤字比率に係る赤字・黒字の構成分析!G$43,"▲", "-")), 2)), NA())</f>
        <v>#VALUE!</v>
      </c>
      <c r="E27" s="178" t="e">
        <f>IF(ROUND(VALUE(SUBSTITUTE(連結実質赤字比率に係る赤字・黒字の構成分析!G$43,"▲", "-")), 2) &gt;= 0, ABS(ROUND(VALUE(SUBSTITUTE(連結実質赤字比率に係る赤字・黒字の構成分析!G$43,"▲", "-")), 2)), NA())</f>
        <v>#VALUE!</v>
      </c>
      <c r="F27" s="178" t="e">
        <f>IF(ROUND(VALUE(SUBSTITUTE(連結実質赤字比率に係る赤字・黒字の構成分析!H$43,"▲", "-")), 2) &lt; 0, ABS(ROUND(VALUE(SUBSTITUTE(連結実質赤字比率に係る赤字・黒字の構成分析!H$43,"▲", "-")), 2)), NA())</f>
        <v>#VALUE!</v>
      </c>
      <c r="G27" s="178" t="e">
        <f>IF(ROUND(VALUE(SUBSTITUTE(連結実質赤字比率に係る赤字・黒字の構成分析!H$43,"▲", "-")), 2) &gt;= 0, ABS(ROUND(VALUE(SUBSTITUTE(連結実質赤字比率に係る赤字・黒字の構成分析!H$43,"▲", "-")), 2)), NA())</f>
        <v>#VALUE!</v>
      </c>
      <c r="H27" s="178" t="e">
        <f>IF(ROUND(VALUE(SUBSTITUTE(連結実質赤字比率に係る赤字・黒字の構成分析!I$43,"▲", "-")), 2) &lt; 0, ABS(ROUND(VALUE(SUBSTITUTE(連結実質赤字比率に係る赤字・黒字の構成分析!I$43,"▲", "-")), 2)), NA())</f>
        <v>#VALUE!</v>
      </c>
      <c r="I27" s="178" t="e">
        <f>IF(ROUND(VALUE(SUBSTITUTE(連結実質赤字比率に係る赤字・黒字の構成分析!I$43,"▲", "-")), 2) &gt;= 0, ABS(ROUND(VALUE(SUBSTITUTE(連結実質赤字比率に係る赤字・黒字の構成分析!I$43,"▲", "-")), 2)), NA())</f>
        <v>#VALUE!</v>
      </c>
      <c r="J27" s="178" t="e">
        <f>IF(ROUND(VALUE(SUBSTITUTE(連結実質赤字比率に係る赤字・黒字の構成分析!J$43,"▲", "-")), 2) &lt; 0, ABS(ROUND(VALUE(SUBSTITUTE(連結実質赤字比率に係る赤字・黒字の構成分析!J$43,"▲", "-")), 2)), NA())</f>
        <v>#VALUE!</v>
      </c>
      <c r="K27" s="178" t="e">
        <f>IF(ROUND(VALUE(SUBSTITUTE(連結実質赤字比率に係る赤字・黒字の構成分析!J$43,"▲", "-")), 2) &gt;= 0, ABS(ROUND(VALUE(SUBSTITUTE(連結実質赤字比率に係る赤字・黒字の構成分析!J$43,"▲", "-")), 2)), NA())</f>
        <v>#VALUE!</v>
      </c>
    </row>
    <row r="28" spans="1:11" x14ac:dyDescent="0.15">
      <c r="A28" s="178" t="str">
        <f>IF(連結実質赤字比率に係る赤字・黒字の構成分析!C$42="",NA(),連結実質赤字比率に係る赤字・黒字の構成分析!C$42)</f>
        <v>その他会計（赤字）</v>
      </c>
      <c r="B28" s="178" t="e">
        <f>IF(ROUND(VALUE(SUBSTITUTE(連結実質赤字比率に係る赤字・黒字の構成分析!F$42,"▲", "-")), 2) &lt; 0, ABS(ROUND(VALUE(SUBSTITUTE(連結実質赤字比率に係る赤字・黒字の構成分析!F$42,"▲", "-")), 2)), NA())</f>
        <v>#VALUE!</v>
      </c>
      <c r="C28" s="178" t="e">
        <f>IF(ROUND(VALUE(SUBSTITUTE(連結実質赤字比率に係る赤字・黒字の構成分析!F$42,"▲", "-")), 2) &gt;= 0, ABS(ROUND(VALUE(SUBSTITUTE(連結実質赤字比率に係る赤字・黒字の構成分析!F$42,"▲", "-")), 2)), NA())</f>
        <v>#VALUE!</v>
      </c>
      <c r="D28" s="178" t="e">
        <f>IF(ROUND(VALUE(SUBSTITUTE(連結実質赤字比率に係る赤字・黒字の構成分析!G$42,"▲", "-")), 2) &lt; 0, ABS(ROUND(VALUE(SUBSTITUTE(連結実質赤字比率に係る赤字・黒字の構成分析!G$42,"▲", "-")), 2)), NA())</f>
        <v>#VALUE!</v>
      </c>
      <c r="E28" s="178" t="e">
        <f>IF(ROUND(VALUE(SUBSTITUTE(連結実質赤字比率に係る赤字・黒字の構成分析!G$42,"▲", "-")), 2) &gt;= 0, ABS(ROUND(VALUE(SUBSTITUTE(連結実質赤字比率に係る赤字・黒字の構成分析!G$42,"▲", "-")), 2)), NA())</f>
        <v>#VALUE!</v>
      </c>
      <c r="F28" s="178" t="e">
        <f>IF(ROUND(VALUE(SUBSTITUTE(連結実質赤字比率に係る赤字・黒字の構成分析!H$42,"▲", "-")), 2) &lt; 0, ABS(ROUND(VALUE(SUBSTITUTE(連結実質赤字比率に係る赤字・黒字の構成分析!H$42,"▲", "-")), 2)), NA())</f>
        <v>#VALUE!</v>
      </c>
      <c r="G28" s="178" t="e">
        <f>IF(ROUND(VALUE(SUBSTITUTE(連結実質赤字比率に係る赤字・黒字の構成分析!H$42,"▲", "-")), 2) &gt;= 0, ABS(ROUND(VALUE(SUBSTITUTE(連結実質赤字比率に係る赤字・黒字の構成分析!H$42,"▲", "-")), 2)), NA())</f>
        <v>#VALUE!</v>
      </c>
      <c r="H28" s="178" t="e">
        <f>IF(ROUND(VALUE(SUBSTITUTE(連結実質赤字比率に係る赤字・黒字の構成分析!I$42,"▲", "-")), 2) &lt; 0, ABS(ROUND(VALUE(SUBSTITUTE(連結実質赤字比率に係る赤字・黒字の構成分析!I$42,"▲", "-")), 2)), NA())</f>
        <v>#VALUE!</v>
      </c>
      <c r="I28" s="178" t="e">
        <f>IF(ROUND(VALUE(SUBSTITUTE(連結実質赤字比率に係る赤字・黒字の構成分析!I$42,"▲", "-")), 2) &gt;= 0, ABS(ROUND(VALUE(SUBSTITUTE(連結実質赤字比率に係る赤字・黒字の構成分析!I$42,"▲", "-")), 2)), NA())</f>
        <v>#VALUE!</v>
      </c>
      <c r="J28" s="178" t="e">
        <f>IF(ROUND(VALUE(SUBSTITUTE(連結実質赤字比率に係る赤字・黒字の構成分析!J$42,"▲", "-")), 2) &lt; 0, ABS(ROUND(VALUE(SUBSTITUTE(連結実質赤字比率に係る赤字・黒字の構成分析!J$42,"▲", "-")), 2)), NA())</f>
        <v>#VALUE!</v>
      </c>
      <c r="K28" s="178" t="e">
        <f>IF(ROUND(VALUE(SUBSTITUTE(連結実質赤字比率に係る赤字・黒字の構成分析!J$42,"▲", "-")), 2) &gt;= 0, ABS(ROUND(VALUE(SUBSTITUTE(連結実質赤字比率に係る赤字・黒字の構成分析!J$42,"▲", "-")), 2)), NA())</f>
        <v>#VALUE!</v>
      </c>
    </row>
    <row r="29" spans="1:11" x14ac:dyDescent="0.15">
      <c r="A29" s="178" t="e">
        <f>IF(連結実質赤字比率に係る赤字・黒字の構成分析!C$41="",NA(),連結実質赤字比率に係る赤字・黒字の構成分析!C$41)</f>
        <v>#N/A</v>
      </c>
      <c r="B29" s="178" t="e">
        <f>IF(ROUND(VALUE(SUBSTITUTE(連結実質赤字比率に係る赤字・黒字の構成分析!F$41,"▲", "-")), 2) &lt; 0, ABS(ROUND(VALUE(SUBSTITUTE(連結実質赤字比率に係る赤字・黒字の構成分析!F$41,"▲", "-")), 2)), NA())</f>
        <v>#VALUE!</v>
      </c>
      <c r="C29" s="178" t="e">
        <f>IF(ROUND(VALUE(SUBSTITUTE(連結実質赤字比率に係る赤字・黒字の構成分析!F$41,"▲", "-")), 2) &gt;= 0, ABS(ROUND(VALUE(SUBSTITUTE(連結実質赤字比率に係る赤字・黒字の構成分析!F$41,"▲", "-")), 2)), NA())</f>
        <v>#VALUE!</v>
      </c>
      <c r="D29" s="178" t="e">
        <f>IF(ROUND(VALUE(SUBSTITUTE(連結実質赤字比率に係る赤字・黒字の構成分析!G$41,"▲", "-")), 2) &lt; 0, ABS(ROUND(VALUE(SUBSTITUTE(連結実質赤字比率に係る赤字・黒字の構成分析!G$41,"▲", "-")), 2)), NA())</f>
        <v>#VALUE!</v>
      </c>
      <c r="E29" s="178" t="e">
        <f>IF(ROUND(VALUE(SUBSTITUTE(連結実質赤字比率に係る赤字・黒字の構成分析!G$41,"▲", "-")), 2) &gt;= 0, ABS(ROUND(VALUE(SUBSTITUTE(連結実質赤字比率に係る赤字・黒字の構成分析!G$41,"▲", "-")), 2)), NA())</f>
        <v>#VALUE!</v>
      </c>
      <c r="F29" s="178" t="e">
        <f>IF(ROUND(VALUE(SUBSTITUTE(連結実質赤字比率に係る赤字・黒字の構成分析!H$41,"▲", "-")), 2) &lt; 0, ABS(ROUND(VALUE(SUBSTITUTE(連結実質赤字比率に係る赤字・黒字の構成分析!H$41,"▲", "-")), 2)), NA())</f>
        <v>#VALUE!</v>
      </c>
      <c r="G29" s="178" t="e">
        <f>IF(ROUND(VALUE(SUBSTITUTE(連結実質赤字比率に係る赤字・黒字の構成分析!H$41,"▲", "-")), 2) &gt;= 0, ABS(ROUND(VALUE(SUBSTITUTE(連結実質赤字比率に係る赤字・黒字の構成分析!H$41,"▲", "-")), 2)), NA())</f>
        <v>#VALUE!</v>
      </c>
      <c r="H29" s="178" t="e">
        <f>IF(ROUND(VALUE(SUBSTITUTE(連結実質赤字比率に係る赤字・黒字の構成分析!I$41,"▲", "-")), 2) &lt; 0, ABS(ROUND(VALUE(SUBSTITUTE(連結実質赤字比率に係る赤字・黒字の構成分析!I$41,"▲", "-")), 2)), NA())</f>
        <v>#VALUE!</v>
      </c>
      <c r="I29" s="178" t="e">
        <f>IF(ROUND(VALUE(SUBSTITUTE(連結実質赤字比率に係る赤字・黒字の構成分析!I$41,"▲", "-")), 2) &gt;= 0, ABS(ROUND(VALUE(SUBSTITUTE(連結実質赤字比率に係る赤字・黒字の構成分析!I$41,"▲", "-")), 2)), NA())</f>
        <v>#VALUE!</v>
      </c>
      <c r="J29" s="178" t="e">
        <f>IF(ROUND(VALUE(SUBSTITUTE(連結実質赤字比率に係る赤字・黒字の構成分析!J$41,"▲", "-")), 2) &lt; 0, ABS(ROUND(VALUE(SUBSTITUTE(連結実質赤字比率に係る赤字・黒字の構成分析!J$41,"▲", "-")), 2)), NA())</f>
        <v>#VALUE!</v>
      </c>
      <c r="K29" s="178" t="e">
        <f>IF(ROUND(VALUE(SUBSTITUTE(連結実質赤字比率に係る赤字・黒字の構成分析!J$41,"▲", "-")), 2) &gt;= 0, ABS(ROUND(VALUE(SUBSTITUTE(連結実質赤字比率に係る赤字・黒字の構成分析!J$41,"▲", "-")), 2)), NA())</f>
        <v>#VALUE!</v>
      </c>
    </row>
    <row r="30" spans="1:11" x14ac:dyDescent="0.15">
      <c r="A30" s="178" t="str">
        <f>IF(連結実質赤字比率に係る赤字・黒字の構成分析!C$40="",NA(),連結実質赤字比率に係る赤字・黒字の構成分析!C$40)</f>
        <v>後期高齢者医療特別会計</v>
      </c>
      <c r="B30" s="178" t="e">
        <f>IF(ROUND(VALUE(SUBSTITUTE(連結実質赤字比率に係る赤字・黒字の構成分析!F$40,"▲", "-")), 2) &lt; 0, ABS(ROUND(VALUE(SUBSTITUTE(連結実質赤字比率に係る赤字・黒字の構成分析!F$40,"▲", "-")), 2)), NA())</f>
        <v>#N/A</v>
      </c>
      <c r="C30" s="178">
        <f>IF(ROUND(VALUE(SUBSTITUTE(連結実質赤字比率に係る赤字・黒字の構成分析!F$40,"▲", "-")), 2) &gt;= 0, ABS(ROUND(VALUE(SUBSTITUTE(連結実質赤字比率に係る赤字・黒字の構成分析!F$40,"▲", "-")), 2)), NA())</f>
        <v>0.02</v>
      </c>
      <c r="D30" s="178" t="e">
        <f>IF(ROUND(VALUE(SUBSTITUTE(連結実質赤字比率に係る赤字・黒字の構成分析!G$40,"▲", "-")), 2) &lt; 0, ABS(ROUND(VALUE(SUBSTITUTE(連結実質赤字比率に係る赤字・黒字の構成分析!G$40,"▲", "-")), 2)), NA())</f>
        <v>#N/A</v>
      </c>
      <c r="E30" s="178">
        <f>IF(ROUND(VALUE(SUBSTITUTE(連結実質赤字比率に係る赤字・黒字の構成分析!G$40,"▲", "-")), 2) &gt;= 0, ABS(ROUND(VALUE(SUBSTITUTE(連結実質赤字比率に係る赤字・黒字の構成分析!G$40,"▲", "-")), 2)), NA())</f>
        <v>0.01</v>
      </c>
      <c r="F30" s="178" t="e">
        <f>IF(ROUND(VALUE(SUBSTITUTE(連結実質赤字比率に係る赤字・黒字の構成分析!H$40,"▲", "-")), 2) &lt; 0, ABS(ROUND(VALUE(SUBSTITUTE(連結実質赤字比率に係る赤字・黒字の構成分析!H$40,"▲", "-")), 2)), NA())</f>
        <v>#N/A</v>
      </c>
      <c r="G30" s="178">
        <f>IF(ROUND(VALUE(SUBSTITUTE(連結実質赤字比率に係る赤字・黒字の構成分析!H$40,"▲", "-")), 2) &gt;= 0, ABS(ROUND(VALUE(SUBSTITUTE(連結実質赤字比率に係る赤字・黒字の構成分析!H$40,"▲", "-")), 2)), NA())</f>
        <v>0.01</v>
      </c>
      <c r="H30" s="178" t="e">
        <f>IF(ROUND(VALUE(SUBSTITUTE(連結実質赤字比率に係る赤字・黒字の構成分析!I$40,"▲", "-")), 2) &lt; 0, ABS(ROUND(VALUE(SUBSTITUTE(連結実質赤字比率に係る赤字・黒字の構成分析!I$40,"▲", "-")), 2)), NA())</f>
        <v>#N/A</v>
      </c>
      <c r="I30" s="178">
        <f>IF(ROUND(VALUE(SUBSTITUTE(連結実質赤字比率に係る赤字・黒字の構成分析!I$40,"▲", "-")), 2) &gt;= 0, ABS(ROUND(VALUE(SUBSTITUTE(連結実質赤字比率に係る赤字・黒字の構成分析!I$40,"▲", "-")), 2)), NA())</f>
        <v>0.01</v>
      </c>
      <c r="J30" s="178" t="e">
        <f>IF(ROUND(VALUE(SUBSTITUTE(連結実質赤字比率に係る赤字・黒字の構成分析!J$40,"▲", "-")), 2) &lt; 0, ABS(ROUND(VALUE(SUBSTITUTE(連結実質赤字比率に係る赤字・黒字の構成分析!J$40,"▲", "-")), 2)), NA())</f>
        <v>#N/A</v>
      </c>
      <c r="K30" s="178">
        <f>IF(ROUND(VALUE(SUBSTITUTE(連結実質赤字比率に係る赤字・黒字の構成分析!J$40,"▲", "-")), 2) &gt;= 0, ABS(ROUND(VALUE(SUBSTITUTE(連結実質赤字比率に係る赤字・黒字の構成分析!J$40,"▲", "-")), 2)), NA())</f>
        <v>0.03</v>
      </c>
    </row>
    <row r="31" spans="1:11" x14ac:dyDescent="0.15">
      <c r="A31" s="178" t="str">
        <f>IF(連結実質赤字比率に係る赤字・黒字の構成分析!C$39="",NA(),連結実質赤字比率に係る赤字・黒字の構成分析!C$39)</f>
        <v>下水道事業特別会計</v>
      </c>
      <c r="B31" s="178" t="e">
        <f>IF(ROUND(VALUE(SUBSTITUTE(連結実質赤字比率に係る赤字・黒字の構成分析!F$39,"▲", "-")), 2) &lt; 0, ABS(ROUND(VALUE(SUBSTITUTE(連結実質赤字比率に係る赤字・黒字の構成分析!F$39,"▲", "-")), 2)), NA())</f>
        <v>#N/A</v>
      </c>
      <c r="C31" s="178">
        <f>IF(ROUND(VALUE(SUBSTITUTE(連結実質赤字比率に係る赤字・黒字の構成分析!F$39,"▲", "-")), 2) &gt;= 0, ABS(ROUND(VALUE(SUBSTITUTE(連結実質赤字比率に係る赤字・黒字の構成分析!F$39,"▲", "-")), 2)), NA())</f>
        <v>0.33</v>
      </c>
      <c r="D31" s="178" t="e">
        <f>IF(ROUND(VALUE(SUBSTITUTE(連結実質赤字比率に係る赤字・黒字の構成分析!G$39,"▲", "-")), 2) &lt; 0, ABS(ROUND(VALUE(SUBSTITUTE(連結実質赤字比率に係る赤字・黒字の構成分析!G$39,"▲", "-")), 2)), NA())</f>
        <v>#N/A</v>
      </c>
      <c r="E31" s="178">
        <f>IF(ROUND(VALUE(SUBSTITUTE(連結実質赤字比率に係る赤字・黒字の構成分析!G$39,"▲", "-")), 2) &gt;= 0, ABS(ROUND(VALUE(SUBSTITUTE(連結実質赤字比率に係る赤字・黒字の構成分析!G$39,"▲", "-")), 2)), NA())</f>
        <v>0.24</v>
      </c>
      <c r="F31" s="178" t="e">
        <f>IF(ROUND(VALUE(SUBSTITUTE(連結実質赤字比率に係る赤字・黒字の構成分析!H$39,"▲", "-")), 2) &lt; 0, ABS(ROUND(VALUE(SUBSTITUTE(連結実質赤字比率に係る赤字・黒字の構成分析!H$39,"▲", "-")), 2)), NA())</f>
        <v>#N/A</v>
      </c>
      <c r="G31" s="178">
        <f>IF(ROUND(VALUE(SUBSTITUTE(連結実質赤字比率に係る赤字・黒字の構成分析!H$39,"▲", "-")), 2) &gt;= 0, ABS(ROUND(VALUE(SUBSTITUTE(連結実質赤字比率に係る赤字・黒字の構成分析!H$39,"▲", "-")), 2)), NA())</f>
        <v>0.24</v>
      </c>
      <c r="H31" s="178" t="e">
        <f>IF(ROUND(VALUE(SUBSTITUTE(連結実質赤字比率に係る赤字・黒字の構成分析!I$39,"▲", "-")), 2) &lt; 0, ABS(ROUND(VALUE(SUBSTITUTE(連結実質赤字比率に係る赤字・黒字の構成分析!I$39,"▲", "-")), 2)), NA())</f>
        <v>#N/A</v>
      </c>
      <c r="I31" s="178">
        <f>IF(ROUND(VALUE(SUBSTITUTE(連結実質赤字比率に係る赤字・黒字の構成分析!I$39,"▲", "-")), 2) &gt;= 0, ABS(ROUND(VALUE(SUBSTITUTE(連結実質赤字比率に係る赤字・黒字の構成分析!I$39,"▲", "-")), 2)), NA())</f>
        <v>0.42</v>
      </c>
      <c r="J31" s="178" t="e">
        <f>IF(ROUND(VALUE(SUBSTITUTE(連結実質赤字比率に係る赤字・黒字の構成分析!J$39,"▲", "-")), 2) &lt; 0, ABS(ROUND(VALUE(SUBSTITUTE(連結実質赤字比率に係る赤字・黒字の構成分析!J$39,"▲", "-")), 2)), NA())</f>
        <v>#N/A</v>
      </c>
      <c r="K31" s="178">
        <f>IF(ROUND(VALUE(SUBSTITUTE(連結実質赤字比率に係る赤字・黒字の構成分析!J$39,"▲", "-")), 2) &gt;= 0, ABS(ROUND(VALUE(SUBSTITUTE(連結実質赤字比率に係る赤字・黒字の構成分析!J$39,"▲", "-")), 2)), NA())</f>
        <v>0.15</v>
      </c>
    </row>
    <row r="32" spans="1:11" x14ac:dyDescent="0.15">
      <c r="A32" s="178" t="str">
        <f>IF(連結実質赤字比率に係る赤字・黒字の構成分析!C$38="",NA(),連結実質赤字比率に係る赤字・黒字の構成分析!C$38)</f>
        <v>農業集落排水事業特別会計</v>
      </c>
      <c r="B32" s="178" t="e">
        <f>IF(ROUND(VALUE(SUBSTITUTE(連結実質赤字比率に係る赤字・黒字の構成分析!F$38,"▲", "-")), 2) &lt; 0, ABS(ROUND(VALUE(SUBSTITUTE(連結実質赤字比率に係る赤字・黒字の構成分析!F$38,"▲", "-")), 2)), NA())</f>
        <v>#N/A</v>
      </c>
      <c r="C32" s="178">
        <f>IF(ROUND(VALUE(SUBSTITUTE(連結実質赤字比率に係る赤字・黒字の構成分析!F$38,"▲", "-")), 2) &gt;= 0, ABS(ROUND(VALUE(SUBSTITUTE(連結実質赤字比率に係る赤字・黒字の構成分析!F$38,"▲", "-")), 2)), NA())</f>
        <v>0.09</v>
      </c>
      <c r="D32" s="178" t="e">
        <f>IF(ROUND(VALUE(SUBSTITUTE(連結実質赤字比率に係る赤字・黒字の構成分析!G$38,"▲", "-")), 2) &lt; 0, ABS(ROUND(VALUE(SUBSTITUTE(連結実質赤字比率に係る赤字・黒字の構成分析!G$38,"▲", "-")), 2)), NA())</f>
        <v>#N/A</v>
      </c>
      <c r="E32" s="178">
        <f>IF(ROUND(VALUE(SUBSTITUTE(連結実質赤字比率に係る赤字・黒字の構成分析!G$38,"▲", "-")), 2) &gt;= 0, ABS(ROUND(VALUE(SUBSTITUTE(連結実質赤字比率に係る赤字・黒字の構成分析!G$38,"▲", "-")), 2)), NA())</f>
        <v>0.15</v>
      </c>
      <c r="F32" s="178" t="e">
        <f>IF(ROUND(VALUE(SUBSTITUTE(連結実質赤字比率に係る赤字・黒字の構成分析!H$38,"▲", "-")), 2) &lt; 0, ABS(ROUND(VALUE(SUBSTITUTE(連結実質赤字比率に係る赤字・黒字の構成分析!H$38,"▲", "-")), 2)), NA())</f>
        <v>#N/A</v>
      </c>
      <c r="G32" s="178">
        <f>IF(ROUND(VALUE(SUBSTITUTE(連結実質赤字比率に係る赤字・黒字の構成分析!H$38,"▲", "-")), 2) &gt;= 0, ABS(ROUND(VALUE(SUBSTITUTE(連結実質赤字比率に係る赤字・黒字の構成分析!H$38,"▲", "-")), 2)), NA())</f>
        <v>0.12</v>
      </c>
      <c r="H32" s="178" t="e">
        <f>IF(ROUND(VALUE(SUBSTITUTE(連結実質赤字比率に係る赤字・黒字の構成分析!I$38,"▲", "-")), 2) &lt; 0, ABS(ROUND(VALUE(SUBSTITUTE(連結実質赤字比率に係る赤字・黒字の構成分析!I$38,"▲", "-")), 2)), NA())</f>
        <v>#N/A</v>
      </c>
      <c r="I32" s="178">
        <f>IF(ROUND(VALUE(SUBSTITUTE(連結実質赤字比率に係る赤字・黒字の構成分析!I$38,"▲", "-")), 2) &gt;= 0, ABS(ROUND(VALUE(SUBSTITUTE(連結実質赤字比率に係る赤字・黒字の構成分析!I$38,"▲", "-")), 2)), NA())</f>
        <v>0.2</v>
      </c>
      <c r="J32" s="178" t="e">
        <f>IF(ROUND(VALUE(SUBSTITUTE(連結実質赤字比率に係る赤字・黒字の構成分析!J$38,"▲", "-")), 2) &lt; 0, ABS(ROUND(VALUE(SUBSTITUTE(連結実質赤字比率に係る赤字・黒字の構成分析!J$38,"▲", "-")), 2)), NA())</f>
        <v>#N/A</v>
      </c>
      <c r="K32" s="178">
        <f>IF(ROUND(VALUE(SUBSTITUTE(連結実質赤字比率に係る赤字・黒字の構成分析!J$38,"▲", "-")), 2) &gt;= 0, ABS(ROUND(VALUE(SUBSTITUTE(連結実質赤字比率に係る赤字・黒字の構成分析!J$38,"▲", "-")), 2)), NA())</f>
        <v>0.28999999999999998</v>
      </c>
    </row>
    <row r="33" spans="1:16" x14ac:dyDescent="0.15">
      <c r="A33" s="178" t="str">
        <f>IF(連結実質赤字比率に係る赤字・黒字の構成分析!C$37="",NA(),連結実質赤字比率に係る赤字・黒字の構成分析!C$37)</f>
        <v>国民健康保険事業特別会計</v>
      </c>
      <c r="B33" s="178" t="e">
        <f>IF(ROUND(VALUE(SUBSTITUTE(連結実質赤字比率に係る赤字・黒字の構成分析!F$37,"▲", "-")), 2) &lt; 0, ABS(ROUND(VALUE(SUBSTITUTE(連結実質赤字比率に係る赤字・黒字の構成分析!F$37,"▲", "-")), 2)), NA())</f>
        <v>#N/A</v>
      </c>
      <c r="C33" s="178">
        <f>IF(ROUND(VALUE(SUBSTITUTE(連結実質赤字比率に係る赤字・黒字の構成分析!F$37,"▲", "-")), 2) &gt;= 0, ABS(ROUND(VALUE(SUBSTITUTE(連結実質赤字比率に係る赤字・黒字の構成分析!F$37,"▲", "-")), 2)), NA())</f>
        <v>1.48</v>
      </c>
      <c r="D33" s="178" t="e">
        <f>IF(ROUND(VALUE(SUBSTITUTE(連結実質赤字比率に係る赤字・黒字の構成分析!G$37,"▲", "-")), 2) &lt; 0, ABS(ROUND(VALUE(SUBSTITUTE(連結実質赤字比率に係る赤字・黒字の構成分析!G$37,"▲", "-")), 2)), NA())</f>
        <v>#N/A</v>
      </c>
      <c r="E33" s="178">
        <f>IF(ROUND(VALUE(SUBSTITUTE(連結実質赤字比率に係る赤字・黒字の構成分析!G$37,"▲", "-")), 2) &gt;= 0, ABS(ROUND(VALUE(SUBSTITUTE(連結実質赤字比率に係る赤字・黒字の構成分析!G$37,"▲", "-")), 2)), NA())</f>
        <v>1.45</v>
      </c>
      <c r="F33" s="178" t="e">
        <f>IF(ROUND(VALUE(SUBSTITUTE(連結実質赤字比率に係る赤字・黒字の構成分析!H$37,"▲", "-")), 2) &lt; 0, ABS(ROUND(VALUE(SUBSTITUTE(連結実質赤字比率に係る赤字・黒字の構成分析!H$37,"▲", "-")), 2)), NA())</f>
        <v>#N/A</v>
      </c>
      <c r="G33" s="178">
        <f>IF(ROUND(VALUE(SUBSTITUTE(連結実質赤字比率に係る赤字・黒字の構成分析!H$37,"▲", "-")), 2) &gt;= 0, ABS(ROUND(VALUE(SUBSTITUTE(連結実質赤字比率に係る赤字・黒字の構成分析!H$37,"▲", "-")), 2)), NA())</f>
        <v>1.1100000000000001</v>
      </c>
      <c r="H33" s="178" t="e">
        <f>IF(ROUND(VALUE(SUBSTITUTE(連結実質赤字比率に係る赤字・黒字の構成分析!I$37,"▲", "-")), 2) &lt; 0, ABS(ROUND(VALUE(SUBSTITUTE(連結実質赤字比率に係る赤字・黒字の構成分析!I$37,"▲", "-")), 2)), NA())</f>
        <v>#N/A</v>
      </c>
      <c r="I33" s="178">
        <f>IF(ROUND(VALUE(SUBSTITUTE(連結実質赤字比率に係る赤字・黒字の構成分析!I$37,"▲", "-")), 2) &gt;= 0, ABS(ROUND(VALUE(SUBSTITUTE(連結実質赤字比率に係る赤字・黒字の構成分析!I$37,"▲", "-")), 2)), NA())</f>
        <v>0.89</v>
      </c>
      <c r="J33" s="178" t="e">
        <f>IF(ROUND(VALUE(SUBSTITUTE(連結実質赤字比率に係る赤字・黒字の構成分析!J$37,"▲", "-")), 2) &lt; 0, ABS(ROUND(VALUE(SUBSTITUTE(連結実質赤字比率に係る赤字・黒字の構成分析!J$37,"▲", "-")), 2)), NA())</f>
        <v>#N/A</v>
      </c>
      <c r="K33" s="178">
        <f>IF(ROUND(VALUE(SUBSTITUTE(連結実質赤字比率に係る赤字・黒字の構成分析!J$37,"▲", "-")), 2) &gt;= 0, ABS(ROUND(VALUE(SUBSTITUTE(連結実質赤字比率に係る赤字・黒字の構成分析!J$37,"▲", "-")), 2)), NA())</f>
        <v>0.33</v>
      </c>
    </row>
    <row r="34" spans="1:16" x14ac:dyDescent="0.15">
      <c r="A34" s="178" t="str">
        <f>IF(連結実質赤字比率に係る赤字・黒字の構成分析!C$36="",NA(),連結実質赤字比率に係る赤字・黒字の構成分析!C$36)</f>
        <v>介護保険特別会計</v>
      </c>
      <c r="B34" s="178" t="e">
        <f>IF(ROUND(VALUE(SUBSTITUTE(連結実質赤字比率に係る赤字・黒字の構成分析!F$36,"▲", "-")), 2) &lt; 0, ABS(ROUND(VALUE(SUBSTITUTE(連結実質赤字比率に係る赤字・黒字の構成分析!F$36,"▲", "-")), 2)), NA())</f>
        <v>#N/A</v>
      </c>
      <c r="C34" s="178">
        <f>IF(ROUND(VALUE(SUBSTITUTE(連結実質赤字比率に係る赤字・黒字の構成分析!F$36,"▲", "-")), 2) &gt;= 0, ABS(ROUND(VALUE(SUBSTITUTE(連結実質赤字比率に係る赤字・黒字の構成分析!F$36,"▲", "-")), 2)), NA())</f>
        <v>0.31</v>
      </c>
      <c r="D34" s="178" t="e">
        <f>IF(ROUND(VALUE(SUBSTITUTE(連結実質赤字比率に係る赤字・黒字の構成分析!G$36,"▲", "-")), 2) &lt; 0, ABS(ROUND(VALUE(SUBSTITUTE(連結実質赤字比率に係る赤字・黒字の構成分析!G$36,"▲", "-")), 2)), NA())</f>
        <v>#N/A</v>
      </c>
      <c r="E34" s="178">
        <f>IF(ROUND(VALUE(SUBSTITUTE(連結実質赤字比率に係る赤字・黒字の構成分析!G$36,"▲", "-")), 2) &gt;= 0, ABS(ROUND(VALUE(SUBSTITUTE(連結実質赤字比率に係る赤字・黒字の構成分析!G$36,"▲", "-")), 2)), NA())</f>
        <v>0.44</v>
      </c>
      <c r="F34" s="178" t="e">
        <f>IF(ROUND(VALUE(SUBSTITUTE(連結実質赤字比率に係る赤字・黒字の構成分析!H$36,"▲", "-")), 2) &lt; 0, ABS(ROUND(VALUE(SUBSTITUTE(連結実質赤字比率に係る赤字・黒字の構成分析!H$36,"▲", "-")), 2)), NA())</f>
        <v>#N/A</v>
      </c>
      <c r="G34" s="178">
        <f>IF(ROUND(VALUE(SUBSTITUTE(連結実質赤字比率に係る赤字・黒字の構成分析!H$36,"▲", "-")), 2) &gt;= 0, ABS(ROUND(VALUE(SUBSTITUTE(連結実質赤字比率に係る赤字・黒字の構成分析!H$36,"▲", "-")), 2)), NA())</f>
        <v>0.91</v>
      </c>
      <c r="H34" s="178" t="e">
        <f>IF(ROUND(VALUE(SUBSTITUTE(連結実質赤字比率に係る赤字・黒字の構成分析!I$36,"▲", "-")), 2) &lt; 0, ABS(ROUND(VALUE(SUBSTITUTE(連結実質赤字比率に係る赤字・黒字の構成分析!I$36,"▲", "-")), 2)), NA())</f>
        <v>#N/A</v>
      </c>
      <c r="I34" s="178">
        <f>IF(ROUND(VALUE(SUBSTITUTE(連結実質赤字比率に係る赤字・黒字の構成分析!I$36,"▲", "-")), 2) &gt;= 0, ABS(ROUND(VALUE(SUBSTITUTE(連結実質赤字比率に係る赤字・黒字の構成分析!I$36,"▲", "-")), 2)), NA())</f>
        <v>0.81</v>
      </c>
      <c r="J34" s="178" t="e">
        <f>IF(ROUND(VALUE(SUBSTITUTE(連結実質赤字比率に係る赤字・黒字の構成分析!J$36,"▲", "-")), 2) &lt; 0, ABS(ROUND(VALUE(SUBSTITUTE(連結実質赤字比率に係る赤字・黒字の構成分析!J$36,"▲", "-")), 2)), NA())</f>
        <v>#N/A</v>
      </c>
      <c r="K34" s="178">
        <f>IF(ROUND(VALUE(SUBSTITUTE(連結実質赤字比率に係る赤字・黒字の構成分析!J$36,"▲", "-")), 2) &gt;= 0, ABS(ROUND(VALUE(SUBSTITUTE(連結実質赤字比率に係る赤字・黒字の構成分析!J$36,"▲", "-")), 2)), NA())</f>
        <v>0.6</v>
      </c>
    </row>
    <row r="35" spans="1:16" x14ac:dyDescent="0.15">
      <c r="A35" s="178" t="str">
        <f>IF(連結実質赤字比率に係る赤字・黒字の構成分析!C$35="",NA(),連結実質赤字比率に係る赤字・黒字の構成分析!C$35)</f>
        <v>水道事業会計</v>
      </c>
      <c r="B35" s="178" t="e">
        <f>IF(ROUND(VALUE(SUBSTITUTE(連結実質赤字比率に係る赤字・黒字の構成分析!F$35,"▲", "-")), 2) &lt; 0, ABS(ROUND(VALUE(SUBSTITUTE(連結実質赤字比率に係る赤字・黒字の構成分析!F$35,"▲", "-")), 2)), NA())</f>
        <v>#VALUE!</v>
      </c>
      <c r="C35" s="178" t="e">
        <f>IF(ROUND(VALUE(SUBSTITUTE(連結実質赤字比率に係る赤字・黒字の構成分析!F$35,"▲", "-")), 2) &gt;= 0, ABS(ROUND(VALUE(SUBSTITUTE(連結実質赤字比率に係る赤字・黒字の構成分析!F$35,"▲", "-")), 2)), NA())</f>
        <v>#VALUE!</v>
      </c>
      <c r="D35" s="178" t="e">
        <f>IF(ROUND(VALUE(SUBSTITUTE(連結実質赤字比率に係る赤字・黒字の構成分析!G$35,"▲", "-")), 2) &lt; 0, ABS(ROUND(VALUE(SUBSTITUTE(連結実質赤字比率に係る赤字・黒字の構成分析!G$35,"▲", "-")), 2)), NA())</f>
        <v>#N/A</v>
      </c>
      <c r="E35" s="178">
        <f>IF(ROUND(VALUE(SUBSTITUTE(連結実質赤字比率に係る赤字・黒字の構成分析!G$35,"▲", "-")), 2) &gt;= 0, ABS(ROUND(VALUE(SUBSTITUTE(連結実質赤字比率に係る赤字・黒字の構成分析!G$35,"▲", "-")), 2)), NA())</f>
        <v>0.44</v>
      </c>
      <c r="F35" s="178" t="e">
        <f>IF(ROUND(VALUE(SUBSTITUTE(連結実質赤字比率に係る赤字・黒字の構成分析!H$35,"▲", "-")), 2) &lt; 0, ABS(ROUND(VALUE(SUBSTITUTE(連結実質赤字比率に係る赤字・黒字の構成分析!H$35,"▲", "-")), 2)), NA())</f>
        <v>#N/A</v>
      </c>
      <c r="G35" s="178">
        <f>IF(ROUND(VALUE(SUBSTITUTE(連結実質赤字比率に係る赤字・黒字の構成分析!H$35,"▲", "-")), 2) &gt;= 0, ABS(ROUND(VALUE(SUBSTITUTE(連結実質赤字比率に係る赤字・黒字の構成分析!H$35,"▲", "-")), 2)), NA())</f>
        <v>2.1800000000000002</v>
      </c>
      <c r="H35" s="178" t="e">
        <f>IF(ROUND(VALUE(SUBSTITUTE(連結実質赤字比率に係る赤字・黒字の構成分析!I$35,"▲", "-")), 2) &lt; 0, ABS(ROUND(VALUE(SUBSTITUTE(連結実質赤字比率に係る赤字・黒字の構成分析!I$35,"▲", "-")), 2)), NA())</f>
        <v>#N/A</v>
      </c>
      <c r="I35" s="178">
        <f>IF(ROUND(VALUE(SUBSTITUTE(連結実質赤字比率に係る赤字・黒字の構成分析!I$35,"▲", "-")), 2) &gt;= 0, ABS(ROUND(VALUE(SUBSTITUTE(連結実質赤字比率に係る赤字・黒字の構成分析!I$35,"▲", "-")), 2)), NA())</f>
        <v>2.59</v>
      </c>
      <c r="J35" s="178" t="e">
        <f>IF(ROUND(VALUE(SUBSTITUTE(連結実質赤字比率に係る赤字・黒字の構成分析!J$35,"▲", "-")), 2) &lt; 0, ABS(ROUND(VALUE(SUBSTITUTE(連結実質赤字比率に係る赤字・黒字の構成分析!J$35,"▲", "-")), 2)), NA())</f>
        <v>#N/A</v>
      </c>
      <c r="K35" s="178">
        <f>IF(ROUND(VALUE(SUBSTITUTE(連結実質赤字比率に係る赤字・黒字の構成分析!J$35,"▲", "-")), 2) &gt;= 0, ABS(ROUND(VALUE(SUBSTITUTE(連結実質赤字比率に係る赤字・黒字の構成分析!J$35,"▲", "-")), 2)), NA())</f>
        <v>1.92</v>
      </c>
    </row>
    <row r="36" spans="1:16" x14ac:dyDescent="0.15">
      <c r="A36" s="178" t="str">
        <f>IF(連結実質赤字比率に係る赤字・黒字の構成分析!C$34="",NA(),連結実質赤字比率に係る赤字・黒字の構成分析!C$34)</f>
        <v>一般会計</v>
      </c>
      <c r="B36" s="178" t="e">
        <f>IF(ROUND(VALUE(SUBSTITUTE(連結実質赤字比率に係る赤字・黒字の構成分析!F$34,"▲", "-")), 2) &lt; 0, ABS(ROUND(VALUE(SUBSTITUTE(連結実質赤字比率に係る赤字・黒字の構成分析!F$34,"▲", "-")), 2)), NA())</f>
        <v>#N/A</v>
      </c>
      <c r="C36" s="178">
        <f>IF(ROUND(VALUE(SUBSTITUTE(連結実質赤字比率に係る赤字・黒字の構成分析!F$34,"▲", "-")), 2) &gt;= 0, ABS(ROUND(VALUE(SUBSTITUTE(連結実質赤字比率に係る赤字・黒字の構成分析!F$34,"▲", "-")), 2)), NA())</f>
        <v>15.02</v>
      </c>
      <c r="D36" s="178" t="e">
        <f>IF(ROUND(VALUE(SUBSTITUTE(連結実質赤字比率に係る赤字・黒字の構成分析!G$34,"▲", "-")), 2) &lt; 0, ABS(ROUND(VALUE(SUBSTITUTE(連結実質赤字比率に係る赤字・黒字の構成分析!G$34,"▲", "-")), 2)), NA())</f>
        <v>#N/A</v>
      </c>
      <c r="E36" s="178">
        <f>IF(ROUND(VALUE(SUBSTITUTE(連結実質赤字比率に係る赤字・黒字の構成分析!G$34,"▲", "-")), 2) &gt;= 0, ABS(ROUND(VALUE(SUBSTITUTE(連結実質赤字比率に係る赤字・黒字の構成分析!G$34,"▲", "-")), 2)), NA())</f>
        <v>11.27</v>
      </c>
      <c r="F36" s="178" t="e">
        <f>IF(ROUND(VALUE(SUBSTITUTE(連結実質赤字比率に係る赤字・黒字の構成分析!H$34,"▲", "-")), 2) &lt; 0, ABS(ROUND(VALUE(SUBSTITUTE(連結実質赤字比率に係る赤字・黒字の構成分析!H$34,"▲", "-")), 2)), NA())</f>
        <v>#N/A</v>
      </c>
      <c r="G36" s="178">
        <f>IF(ROUND(VALUE(SUBSTITUTE(連結実質赤字比率に係る赤字・黒字の構成分析!H$34,"▲", "-")), 2) &gt;= 0, ABS(ROUND(VALUE(SUBSTITUTE(連結実質赤字比率に係る赤字・黒字の構成分析!H$34,"▲", "-")), 2)), NA())</f>
        <v>11.01</v>
      </c>
      <c r="H36" s="178" t="e">
        <f>IF(ROUND(VALUE(SUBSTITUTE(連結実質赤字比率に係る赤字・黒字の構成分析!I$34,"▲", "-")), 2) &lt; 0, ABS(ROUND(VALUE(SUBSTITUTE(連結実質赤字比率に係る赤字・黒字の構成分析!I$34,"▲", "-")), 2)), NA())</f>
        <v>#N/A</v>
      </c>
      <c r="I36" s="178">
        <f>IF(ROUND(VALUE(SUBSTITUTE(連結実質赤字比率に係る赤字・黒字の構成分析!I$34,"▲", "-")), 2) &gt;= 0, ABS(ROUND(VALUE(SUBSTITUTE(連結実質赤字比率に係る赤字・黒字の構成分析!I$34,"▲", "-")), 2)), NA())</f>
        <v>9.41</v>
      </c>
      <c r="J36" s="178" t="e">
        <f>IF(ROUND(VALUE(SUBSTITUTE(連結実質赤字比率に係る赤字・黒字の構成分析!J$34,"▲", "-")), 2) &lt; 0, ABS(ROUND(VALUE(SUBSTITUTE(連結実質赤字比率に係る赤字・黒字の構成分析!J$34,"▲", "-")), 2)), NA())</f>
        <v>#N/A</v>
      </c>
      <c r="K36" s="178">
        <f>IF(ROUND(VALUE(SUBSTITUTE(連結実質赤字比率に係る赤字・黒字の構成分析!J$34,"▲", "-")), 2) &gt;= 0, ABS(ROUND(VALUE(SUBSTITUTE(連結実質赤字比率に係る赤字・黒字の構成分析!J$34,"▲", "-")), 2)), NA())</f>
        <v>6.7</v>
      </c>
    </row>
    <row r="39" spans="1:16" x14ac:dyDescent="0.15">
      <c r="A39" s="147" t="s">
        <v>60</v>
      </c>
    </row>
    <row r="40" spans="1:16" x14ac:dyDescent="0.15">
      <c r="A40" s="179"/>
      <c r="B40" s="179" t="str">
        <f>'実質公債費比率（分子）の構造'!K$44</f>
        <v>H28</v>
      </c>
      <c r="C40" s="179"/>
      <c r="D40" s="179"/>
      <c r="E40" s="179" t="str">
        <f>'実質公債費比率（分子）の構造'!L$44</f>
        <v>H29</v>
      </c>
      <c r="F40" s="179"/>
      <c r="G40" s="179"/>
      <c r="H40" s="179" t="str">
        <f>'実質公債費比率（分子）の構造'!M$44</f>
        <v>H30</v>
      </c>
      <c r="I40" s="179"/>
      <c r="J40" s="179"/>
      <c r="K40" s="179" t="str">
        <f>'実質公債費比率（分子）の構造'!N$44</f>
        <v>R01</v>
      </c>
      <c r="L40" s="179"/>
      <c r="M40" s="179"/>
      <c r="N40" s="179" t="str">
        <f>'実質公債費比率（分子）の構造'!O$44</f>
        <v>R02</v>
      </c>
      <c r="O40" s="179"/>
      <c r="P40" s="179"/>
    </row>
    <row r="41" spans="1:16" x14ac:dyDescent="0.15">
      <c r="A41" s="179"/>
      <c r="B41" s="179" t="s">
        <v>61</v>
      </c>
      <c r="C41" s="179"/>
      <c r="D41" s="179" t="s">
        <v>62</v>
      </c>
      <c r="E41" s="179" t="s">
        <v>61</v>
      </c>
      <c r="F41" s="179"/>
      <c r="G41" s="179" t="s">
        <v>62</v>
      </c>
      <c r="H41" s="179" t="s">
        <v>61</v>
      </c>
      <c r="I41" s="179"/>
      <c r="J41" s="179" t="s">
        <v>62</v>
      </c>
      <c r="K41" s="179" t="s">
        <v>61</v>
      </c>
      <c r="L41" s="179"/>
      <c r="M41" s="179" t="s">
        <v>62</v>
      </c>
      <c r="N41" s="179" t="s">
        <v>61</v>
      </c>
      <c r="O41" s="179"/>
      <c r="P41" s="179" t="s">
        <v>62</v>
      </c>
    </row>
    <row r="42" spans="1:16" x14ac:dyDescent="0.15">
      <c r="A42" s="179" t="s">
        <v>63</v>
      </c>
      <c r="B42" s="179"/>
      <c r="C42" s="179"/>
      <c r="D42" s="179">
        <f>'実質公債費比率（分子）の構造'!K$52</f>
        <v>829</v>
      </c>
      <c r="E42" s="179"/>
      <c r="F42" s="179"/>
      <c r="G42" s="179">
        <f>'実質公債費比率（分子）の構造'!L$52</f>
        <v>807</v>
      </c>
      <c r="H42" s="179"/>
      <c r="I42" s="179"/>
      <c r="J42" s="179">
        <f>'実質公債費比率（分子）の構造'!M$52</f>
        <v>699</v>
      </c>
      <c r="K42" s="179"/>
      <c r="L42" s="179"/>
      <c r="M42" s="179">
        <f>'実質公債費比率（分子）の構造'!N$52</f>
        <v>643</v>
      </c>
      <c r="N42" s="179"/>
      <c r="O42" s="179"/>
      <c r="P42" s="179">
        <f>'実質公債費比率（分子）の構造'!O$52</f>
        <v>630</v>
      </c>
    </row>
    <row r="43" spans="1:16" x14ac:dyDescent="0.15">
      <c r="A43" s="179" t="s">
        <v>64</v>
      </c>
      <c r="B43" s="179" t="str">
        <f>'実質公債費比率（分子）の構造'!K$51</f>
        <v>-</v>
      </c>
      <c r="C43" s="179"/>
      <c r="D43" s="179"/>
      <c r="E43" s="179" t="str">
        <f>'実質公債費比率（分子）の構造'!L$51</f>
        <v>-</v>
      </c>
      <c r="F43" s="179"/>
      <c r="G43" s="179"/>
      <c r="H43" s="179" t="str">
        <f>'実質公債費比率（分子）の構造'!M$51</f>
        <v>-</v>
      </c>
      <c r="I43" s="179"/>
      <c r="J43" s="179"/>
      <c r="K43" s="179" t="str">
        <f>'実質公債費比率（分子）の構造'!N$51</f>
        <v>-</v>
      </c>
      <c r="L43" s="179"/>
      <c r="M43" s="179"/>
      <c r="N43" s="179" t="str">
        <f>'実質公債費比率（分子）の構造'!O$51</f>
        <v>-</v>
      </c>
      <c r="O43" s="179"/>
      <c r="P43" s="179"/>
    </row>
    <row r="44" spans="1:16" x14ac:dyDescent="0.15">
      <c r="A44" s="179" t="s">
        <v>65</v>
      </c>
      <c r="B44" s="179" t="str">
        <f>'実質公債費比率（分子）の構造'!K$50</f>
        <v>-</v>
      </c>
      <c r="C44" s="179"/>
      <c r="D44" s="179"/>
      <c r="E44" s="179" t="str">
        <f>'実質公債費比率（分子）の構造'!L$50</f>
        <v>-</v>
      </c>
      <c r="F44" s="179"/>
      <c r="G44" s="179"/>
      <c r="H44" s="179" t="str">
        <f>'実質公債費比率（分子）の構造'!M$50</f>
        <v>-</v>
      </c>
      <c r="I44" s="179"/>
      <c r="J44" s="179"/>
      <c r="K44" s="179" t="str">
        <f>'実質公債費比率（分子）の構造'!N$50</f>
        <v>-</v>
      </c>
      <c r="L44" s="179"/>
      <c r="M44" s="179"/>
      <c r="N44" s="179" t="str">
        <f>'実質公債費比率（分子）の構造'!O$50</f>
        <v>-</v>
      </c>
      <c r="O44" s="179"/>
      <c r="P44" s="179"/>
    </row>
    <row r="45" spans="1:16" x14ac:dyDescent="0.15">
      <c r="A45" s="179" t="s">
        <v>66</v>
      </c>
      <c r="B45" s="179">
        <f>'実質公債費比率（分子）の構造'!K$49</f>
        <v>10</v>
      </c>
      <c r="C45" s="179"/>
      <c r="D45" s="179"/>
      <c r="E45" s="179">
        <f>'実質公債費比率（分子）の構造'!L$49</f>
        <v>10</v>
      </c>
      <c r="F45" s="179"/>
      <c r="G45" s="179"/>
      <c r="H45" s="179">
        <f>'実質公債費比率（分子）の構造'!M$49</f>
        <v>5</v>
      </c>
      <c r="I45" s="179"/>
      <c r="J45" s="179"/>
      <c r="K45" s="179">
        <f>'実質公債費比率（分子）の構造'!N$49</f>
        <v>6</v>
      </c>
      <c r="L45" s="179"/>
      <c r="M45" s="179"/>
      <c r="N45" s="179">
        <f>'実質公債費比率（分子）の構造'!O$49</f>
        <v>11</v>
      </c>
      <c r="O45" s="179"/>
      <c r="P45" s="179"/>
    </row>
    <row r="46" spans="1:16" x14ac:dyDescent="0.15">
      <c r="A46" s="179" t="s">
        <v>67</v>
      </c>
      <c r="B46" s="179">
        <f>'実質公債費比率（分子）の構造'!K$48</f>
        <v>223</v>
      </c>
      <c r="C46" s="179"/>
      <c r="D46" s="179"/>
      <c r="E46" s="179">
        <f>'実質公債費比率（分子）の構造'!L$48</f>
        <v>236</v>
      </c>
      <c r="F46" s="179"/>
      <c r="G46" s="179"/>
      <c r="H46" s="179">
        <f>'実質公債費比率（分子）の構造'!M$48</f>
        <v>236</v>
      </c>
      <c r="I46" s="179"/>
      <c r="J46" s="179"/>
      <c r="K46" s="179">
        <f>'実質公債費比率（分子）の構造'!N$48</f>
        <v>229</v>
      </c>
      <c r="L46" s="179"/>
      <c r="M46" s="179"/>
      <c r="N46" s="179">
        <f>'実質公債費比率（分子）の構造'!O$48</f>
        <v>246</v>
      </c>
      <c r="O46" s="179"/>
      <c r="P46" s="179"/>
    </row>
    <row r="47" spans="1:16" x14ac:dyDescent="0.15">
      <c r="A47" s="179" t="s">
        <v>68</v>
      </c>
      <c r="B47" s="179" t="str">
        <f>'実質公債費比率（分子）の構造'!K$47</f>
        <v>-</v>
      </c>
      <c r="C47" s="179"/>
      <c r="D47" s="179"/>
      <c r="E47" s="179" t="str">
        <f>'実質公債費比率（分子）の構造'!L$47</f>
        <v>-</v>
      </c>
      <c r="F47" s="179"/>
      <c r="G47" s="179"/>
      <c r="H47" s="179" t="str">
        <f>'実質公債費比率（分子）の構造'!M$47</f>
        <v>-</v>
      </c>
      <c r="I47" s="179"/>
      <c r="J47" s="179"/>
      <c r="K47" s="179" t="str">
        <f>'実質公債費比率（分子）の構造'!N$47</f>
        <v>-</v>
      </c>
      <c r="L47" s="179"/>
      <c r="M47" s="179"/>
      <c r="N47" s="179" t="str">
        <f>'実質公債費比率（分子）の構造'!O$47</f>
        <v>-</v>
      </c>
      <c r="O47" s="179"/>
      <c r="P47" s="179"/>
    </row>
    <row r="48" spans="1:16" x14ac:dyDescent="0.15">
      <c r="A48" s="179" t="s">
        <v>69</v>
      </c>
      <c r="B48" s="179" t="str">
        <f>'実質公債費比率（分子）の構造'!K$46</f>
        <v>-</v>
      </c>
      <c r="C48" s="179"/>
      <c r="D48" s="179"/>
      <c r="E48" s="179" t="str">
        <f>'実質公債費比率（分子）の構造'!L$46</f>
        <v>-</v>
      </c>
      <c r="F48" s="179"/>
      <c r="G48" s="179"/>
      <c r="H48" s="179" t="str">
        <f>'実質公債費比率（分子）の構造'!M$46</f>
        <v>-</v>
      </c>
      <c r="I48" s="179"/>
      <c r="J48" s="179"/>
      <c r="K48" s="179" t="str">
        <f>'実質公債費比率（分子）の構造'!N$46</f>
        <v>-</v>
      </c>
      <c r="L48" s="179"/>
      <c r="M48" s="179"/>
      <c r="N48" s="179" t="str">
        <f>'実質公債費比率（分子）の構造'!O$46</f>
        <v>-</v>
      </c>
      <c r="O48" s="179"/>
      <c r="P48" s="179"/>
    </row>
    <row r="49" spans="1:16" x14ac:dyDescent="0.15">
      <c r="A49" s="179" t="s">
        <v>70</v>
      </c>
      <c r="B49" s="179">
        <f>'実質公債費比率（分子）の構造'!K$45</f>
        <v>539</v>
      </c>
      <c r="C49" s="179"/>
      <c r="D49" s="179"/>
      <c r="E49" s="179">
        <f>'実質公債費比率（分子）の構造'!L$45</f>
        <v>566</v>
      </c>
      <c r="F49" s="179"/>
      <c r="G49" s="179"/>
      <c r="H49" s="179">
        <f>'実質公債費比率（分子）の構造'!M$45</f>
        <v>461</v>
      </c>
      <c r="I49" s="179"/>
      <c r="J49" s="179"/>
      <c r="K49" s="179">
        <f>'実質公債費比率（分子）の構造'!N$45</f>
        <v>385</v>
      </c>
      <c r="L49" s="179"/>
      <c r="M49" s="179"/>
      <c r="N49" s="179">
        <f>'実質公債費比率（分子）の構造'!O$45</f>
        <v>379</v>
      </c>
      <c r="O49" s="179"/>
      <c r="P49" s="179"/>
    </row>
    <row r="50" spans="1:16" x14ac:dyDescent="0.15">
      <c r="A50" s="179" t="s">
        <v>71</v>
      </c>
      <c r="B50" s="179" t="e">
        <f>NA()</f>
        <v>#N/A</v>
      </c>
      <c r="C50" s="179">
        <f>IF(ISNUMBER('実質公債費比率（分子）の構造'!K$53),'実質公債費比率（分子）の構造'!K$53,NA())</f>
        <v>-57</v>
      </c>
      <c r="D50" s="179" t="e">
        <f>NA()</f>
        <v>#N/A</v>
      </c>
      <c r="E50" s="179" t="e">
        <f>NA()</f>
        <v>#N/A</v>
      </c>
      <c r="F50" s="179">
        <f>IF(ISNUMBER('実質公債費比率（分子）の構造'!L$53),'実質公債費比率（分子）の構造'!L$53,NA())</f>
        <v>5</v>
      </c>
      <c r="G50" s="179" t="e">
        <f>NA()</f>
        <v>#N/A</v>
      </c>
      <c r="H50" s="179" t="e">
        <f>NA()</f>
        <v>#N/A</v>
      </c>
      <c r="I50" s="179">
        <f>IF(ISNUMBER('実質公債費比率（分子）の構造'!M$53),'実質公債費比率（分子）の構造'!M$53,NA())</f>
        <v>3</v>
      </c>
      <c r="J50" s="179" t="e">
        <f>NA()</f>
        <v>#N/A</v>
      </c>
      <c r="K50" s="179" t="e">
        <f>NA()</f>
        <v>#N/A</v>
      </c>
      <c r="L50" s="179">
        <f>IF(ISNUMBER('実質公債費比率（分子）の構造'!N$53),'実質公債費比率（分子）の構造'!N$53,NA())</f>
        <v>-23</v>
      </c>
      <c r="M50" s="179" t="e">
        <f>NA()</f>
        <v>#N/A</v>
      </c>
      <c r="N50" s="179" t="e">
        <f>NA()</f>
        <v>#N/A</v>
      </c>
      <c r="O50" s="179">
        <f>IF(ISNUMBER('実質公債費比率（分子）の構造'!O$53),'実質公債費比率（分子）の構造'!O$53,NA())</f>
        <v>6</v>
      </c>
      <c r="P50" s="179" t="e">
        <f>NA()</f>
        <v>#N/A</v>
      </c>
    </row>
    <row r="53" spans="1:16" x14ac:dyDescent="0.15">
      <c r="A53" s="147" t="s">
        <v>72</v>
      </c>
    </row>
    <row r="54" spans="1:16" x14ac:dyDescent="0.15">
      <c r="A54" s="178"/>
      <c r="B54" s="178" t="str">
        <f>'将来負担比率（分子）の構造'!I$40</f>
        <v>H28</v>
      </c>
      <c r="C54" s="178"/>
      <c r="D54" s="178"/>
      <c r="E54" s="178" t="str">
        <f>'将来負担比率（分子）の構造'!J$40</f>
        <v>H29</v>
      </c>
      <c r="F54" s="178"/>
      <c r="G54" s="178"/>
      <c r="H54" s="178" t="str">
        <f>'将来負担比率（分子）の構造'!K$40</f>
        <v>H30</v>
      </c>
      <c r="I54" s="178"/>
      <c r="J54" s="178"/>
      <c r="K54" s="178" t="str">
        <f>'将来負担比率（分子）の構造'!L$40</f>
        <v>R01</v>
      </c>
      <c r="L54" s="178"/>
      <c r="M54" s="178"/>
      <c r="N54" s="178" t="str">
        <f>'将来負担比率（分子）の構造'!M$40</f>
        <v>R02</v>
      </c>
      <c r="O54" s="178"/>
      <c r="P54" s="178"/>
    </row>
    <row r="55" spans="1:16" x14ac:dyDescent="0.15">
      <c r="A55" s="178"/>
      <c r="B55" s="178" t="s">
        <v>73</v>
      </c>
      <c r="C55" s="178"/>
      <c r="D55" s="178" t="s">
        <v>74</v>
      </c>
      <c r="E55" s="178" t="s">
        <v>73</v>
      </c>
      <c r="F55" s="178"/>
      <c r="G55" s="178" t="s">
        <v>74</v>
      </c>
      <c r="H55" s="178" t="s">
        <v>73</v>
      </c>
      <c r="I55" s="178"/>
      <c r="J55" s="178" t="s">
        <v>74</v>
      </c>
      <c r="K55" s="178" t="s">
        <v>73</v>
      </c>
      <c r="L55" s="178"/>
      <c r="M55" s="178" t="s">
        <v>74</v>
      </c>
      <c r="N55" s="178" t="s">
        <v>73</v>
      </c>
      <c r="O55" s="178"/>
      <c r="P55" s="178" t="s">
        <v>74</v>
      </c>
    </row>
    <row r="56" spans="1:16" x14ac:dyDescent="0.15">
      <c r="A56" s="178" t="s">
        <v>43</v>
      </c>
      <c r="B56" s="178"/>
      <c r="C56" s="178"/>
      <c r="D56" s="178">
        <f>'将来負担比率（分子）の構造'!I$52</f>
        <v>6803</v>
      </c>
      <c r="E56" s="178"/>
      <c r="F56" s="178"/>
      <c r="G56" s="178">
        <f>'将来負担比率（分子）の構造'!J$52</f>
        <v>6290</v>
      </c>
      <c r="H56" s="178"/>
      <c r="I56" s="178"/>
      <c r="J56" s="178">
        <f>'将来負担比率（分子）の構造'!K$52</f>
        <v>5887</v>
      </c>
      <c r="K56" s="178"/>
      <c r="L56" s="178"/>
      <c r="M56" s="178">
        <f>'将来負担比率（分子）の構造'!L$52</f>
        <v>5778</v>
      </c>
      <c r="N56" s="178"/>
      <c r="O56" s="178"/>
      <c r="P56" s="178">
        <f>'将来負担比率（分子）の構造'!M$52</f>
        <v>5643</v>
      </c>
    </row>
    <row r="57" spans="1:16" x14ac:dyDescent="0.15">
      <c r="A57" s="178" t="s">
        <v>42</v>
      </c>
      <c r="B57" s="178"/>
      <c r="C57" s="178"/>
      <c r="D57" s="178">
        <f>'将来負担比率（分子）の構造'!I$51</f>
        <v>52</v>
      </c>
      <c r="E57" s="178"/>
      <c r="F57" s="178"/>
      <c r="G57" s="178">
        <f>'将来負担比率（分子）の構造'!J$51</f>
        <v>31</v>
      </c>
      <c r="H57" s="178"/>
      <c r="I57" s="178"/>
      <c r="J57" s="178">
        <f>'将来負担比率（分子）の構造'!K$51</f>
        <v>19</v>
      </c>
      <c r="K57" s="178"/>
      <c r="L57" s="178"/>
      <c r="M57" s="178">
        <f>'将来負担比率（分子）の構造'!L$51</f>
        <v>13</v>
      </c>
      <c r="N57" s="178"/>
      <c r="O57" s="178"/>
      <c r="P57" s="178">
        <f>'将来負担比率（分子）の構造'!M$51</f>
        <v>14</v>
      </c>
    </row>
    <row r="58" spans="1:16" x14ac:dyDescent="0.15">
      <c r="A58" s="178" t="s">
        <v>41</v>
      </c>
      <c r="B58" s="178"/>
      <c r="C58" s="178"/>
      <c r="D58" s="178">
        <f>'将来負担比率（分子）の構造'!I$50</f>
        <v>5293</v>
      </c>
      <c r="E58" s="178"/>
      <c r="F58" s="178"/>
      <c r="G58" s="178">
        <f>'将来負担比率（分子）の構造'!J$50</f>
        <v>5759</v>
      </c>
      <c r="H58" s="178"/>
      <c r="I58" s="178"/>
      <c r="J58" s="178">
        <f>'将来負担比率（分子）の構造'!K$50</f>
        <v>6090</v>
      </c>
      <c r="K58" s="178"/>
      <c r="L58" s="178"/>
      <c r="M58" s="178">
        <f>'将来負担比率（分子）の構造'!L$50</f>
        <v>6047</v>
      </c>
      <c r="N58" s="178"/>
      <c r="O58" s="178"/>
      <c r="P58" s="178">
        <f>'将来負担比率（分子）の構造'!M$50</f>
        <v>6036</v>
      </c>
    </row>
    <row r="59" spans="1:16" x14ac:dyDescent="0.15">
      <c r="A59" s="178" t="s">
        <v>39</v>
      </c>
      <c r="B59" s="178" t="str">
        <f>'将来負担比率（分子）の構造'!I$49</f>
        <v>-</v>
      </c>
      <c r="C59" s="178"/>
      <c r="D59" s="178"/>
      <c r="E59" s="178" t="str">
        <f>'将来負担比率（分子）の構造'!J$49</f>
        <v>-</v>
      </c>
      <c r="F59" s="178"/>
      <c r="G59" s="178"/>
      <c r="H59" s="178" t="str">
        <f>'将来負担比率（分子）の構造'!K$49</f>
        <v>-</v>
      </c>
      <c r="I59" s="178"/>
      <c r="J59" s="178"/>
      <c r="K59" s="178" t="str">
        <f>'将来負担比率（分子）の構造'!L$49</f>
        <v>-</v>
      </c>
      <c r="L59" s="178"/>
      <c r="M59" s="178"/>
      <c r="N59" s="178" t="str">
        <f>'将来負担比率（分子）の構造'!M$49</f>
        <v>-</v>
      </c>
      <c r="O59" s="178"/>
      <c r="P59" s="178"/>
    </row>
    <row r="60" spans="1:16" x14ac:dyDescent="0.15">
      <c r="A60" s="178" t="s">
        <v>38</v>
      </c>
      <c r="B60" s="178" t="str">
        <f>'将来負担比率（分子）の構造'!I$48</f>
        <v>-</v>
      </c>
      <c r="C60" s="178"/>
      <c r="D60" s="178"/>
      <c r="E60" s="178" t="str">
        <f>'将来負担比率（分子）の構造'!J$48</f>
        <v>-</v>
      </c>
      <c r="F60" s="178"/>
      <c r="G60" s="178"/>
      <c r="H60" s="178" t="str">
        <f>'将来負担比率（分子）の構造'!K$48</f>
        <v>-</v>
      </c>
      <c r="I60" s="178"/>
      <c r="J60" s="178"/>
      <c r="K60" s="178" t="str">
        <f>'将来負担比率（分子）の構造'!L$48</f>
        <v>-</v>
      </c>
      <c r="L60" s="178"/>
      <c r="M60" s="178"/>
      <c r="N60" s="178" t="str">
        <f>'将来負担比率（分子）の構造'!M$48</f>
        <v>-</v>
      </c>
      <c r="O60" s="178"/>
      <c r="P60" s="178"/>
    </row>
    <row r="61" spans="1:16" x14ac:dyDescent="0.15">
      <c r="A61" s="178" t="s">
        <v>36</v>
      </c>
      <c r="B61" s="178" t="str">
        <f>'将来負担比率（分子）の構造'!I$46</f>
        <v>-</v>
      </c>
      <c r="C61" s="178"/>
      <c r="D61" s="178"/>
      <c r="E61" s="178" t="str">
        <f>'将来負担比率（分子）の構造'!J$46</f>
        <v>-</v>
      </c>
      <c r="F61" s="178"/>
      <c r="G61" s="178"/>
      <c r="H61" s="178" t="str">
        <f>'将来負担比率（分子）の構造'!K$46</f>
        <v>-</v>
      </c>
      <c r="I61" s="178"/>
      <c r="J61" s="178"/>
      <c r="K61" s="178" t="str">
        <f>'将来負担比率（分子）の構造'!L$46</f>
        <v>-</v>
      </c>
      <c r="L61" s="178"/>
      <c r="M61" s="178"/>
      <c r="N61" s="178" t="str">
        <f>'将来負担比率（分子）の構造'!M$46</f>
        <v>-</v>
      </c>
      <c r="O61" s="178"/>
      <c r="P61" s="178"/>
    </row>
    <row r="62" spans="1:16" x14ac:dyDescent="0.15">
      <c r="A62" s="178" t="s">
        <v>35</v>
      </c>
      <c r="B62" s="178">
        <f>'将来負担比率（分子）の構造'!I$45</f>
        <v>1028</v>
      </c>
      <c r="C62" s="178"/>
      <c r="D62" s="178"/>
      <c r="E62" s="178">
        <f>'将来負担比率（分子）の構造'!J$45</f>
        <v>1021</v>
      </c>
      <c r="F62" s="178"/>
      <c r="G62" s="178"/>
      <c r="H62" s="178">
        <f>'将来負担比率（分子）の構造'!K$45</f>
        <v>992</v>
      </c>
      <c r="I62" s="178"/>
      <c r="J62" s="178"/>
      <c r="K62" s="178">
        <f>'将来負担比率（分子）の構造'!L$45</f>
        <v>995</v>
      </c>
      <c r="L62" s="178"/>
      <c r="M62" s="178"/>
      <c r="N62" s="178">
        <f>'将来負担比率（分子）の構造'!M$45</f>
        <v>1033</v>
      </c>
      <c r="O62" s="178"/>
      <c r="P62" s="178"/>
    </row>
    <row r="63" spans="1:16" x14ac:dyDescent="0.15">
      <c r="A63" s="178" t="s">
        <v>34</v>
      </c>
      <c r="B63" s="178">
        <f>'将来負担比率（分子）の構造'!I$44</f>
        <v>196</v>
      </c>
      <c r="C63" s="178"/>
      <c r="D63" s="178"/>
      <c r="E63" s="178">
        <f>'将来負担比率（分子）の構造'!J$44</f>
        <v>167</v>
      </c>
      <c r="F63" s="178"/>
      <c r="G63" s="178"/>
      <c r="H63" s="178">
        <f>'将来負担比率（分子）の構造'!K$44</f>
        <v>122</v>
      </c>
      <c r="I63" s="178"/>
      <c r="J63" s="178"/>
      <c r="K63" s="178">
        <f>'将来負担比率（分子）の構造'!L$44</f>
        <v>117</v>
      </c>
      <c r="L63" s="178"/>
      <c r="M63" s="178"/>
      <c r="N63" s="178">
        <f>'将来負担比率（分子）の構造'!M$44</f>
        <v>110</v>
      </c>
      <c r="O63" s="178"/>
      <c r="P63" s="178"/>
    </row>
    <row r="64" spans="1:16" x14ac:dyDescent="0.15">
      <c r="A64" s="178" t="s">
        <v>33</v>
      </c>
      <c r="B64" s="178">
        <f>'将来負担比率（分子）の構造'!I$43</f>
        <v>2333</v>
      </c>
      <c r="C64" s="178"/>
      <c r="D64" s="178"/>
      <c r="E64" s="178">
        <f>'将来負担比率（分子）の構造'!J$43</f>
        <v>2185</v>
      </c>
      <c r="F64" s="178"/>
      <c r="G64" s="178"/>
      <c r="H64" s="178">
        <f>'将来負担比率（分子）の構造'!K$43</f>
        <v>2035</v>
      </c>
      <c r="I64" s="178"/>
      <c r="J64" s="178"/>
      <c r="K64" s="178">
        <f>'将来負担比率（分子）の構造'!L$43</f>
        <v>1845</v>
      </c>
      <c r="L64" s="178"/>
      <c r="M64" s="178"/>
      <c r="N64" s="178">
        <f>'将来負担比率（分子）の構造'!M$43</f>
        <v>1760</v>
      </c>
      <c r="O64" s="178"/>
      <c r="P64" s="178"/>
    </row>
    <row r="65" spans="1:16" x14ac:dyDescent="0.15">
      <c r="A65" s="178" t="s">
        <v>32</v>
      </c>
      <c r="B65" s="178" t="str">
        <f>'将来負担比率（分子）の構造'!I$42</f>
        <v>-</v>
      </c>
      <c r="C65" s="178"/>
      <c r="D65" s="178"/>
      <c r="E65" s="178" t="str">
        <f>'将来負担比率（分子）の構造'!J$42</f>
        <v>-</v>
      </c>
      <c r="F65" s="178"/>
      <c r="G65" s="178"/>
      <c r="H65" s="178" t="str">
        <f>'将来負担比率（分子）の構造'!K$42</f>
        <v>-</v>
      </c>
      <c r="I65" s="178"/>
      <c r="J65" s="178"/>
      <c r="K65" s="178" t="str">
        <f>'将来負担比率（分子）の構造'!L$42</f>
        <v>-</v>
      </c>
      <c r="L65" s="178"/>
      <c r="M65" s="178"/>
      <c r="N65" s="178" t="str">
        <f>'将来負担比率（分子）の構造'!M$42</f>
        <v>-</v>
      </c>
      <c r="O65" s="178"/>
      <c r="P65" s="178"/>
    </row>
    <row r="66" spans="1:16" x14ac:dyDescent="0.15">
      <c r="A66" s="178" t="s">
        <v>31</v>
      </c>
      <c r="B66" s="178">
        <f>'将来負担比率（分子）の構造'!I$41</f>
        <v>3231</v>
      </c>
      <c r="C66" s="178"/>
      <c r="D66" s="178"/>
      <c r="E66" s="178">
        <f>'将来負担比率（分子）の構造'!J$41</f>
        <v>2819</v>
      </c>
      <c r="F66" s="178"/>
      <c r="G66" s="178"/>
      <c r="H66" s="178">
        <f>'将来負担比率（分子）の構造'!K$41</f>
        <v>2804</v>
      </c>
      <c r="I66" s="178"/>
      <c r="J66" s="178"/>
      <c r="K66" s="178">
        <f>'将来負担比率（分子）の構造'!L$41</f>
        <v>2898</v>
      </c>
      <c r="L66" s="178"/>
      <c r="M66" s="178"/>
      <c r="N66" s="178">
        <f>'将来負担比率（分子）の構造'!M$41</f>
        <v>3057</v>
      </c>
      <c r="O66" s="178"/>
      <c r="P66" s="178"/>
    </row>
    <row r="67" spans="1:16" x14ac:dyDescent="0.15">
      <c r="A67" s="178" t="s">
        <v>75</v>
      </c>
      <c r="B67" s="178" t="e">
        <f>NA()</f>
        <v>#N/A</v>
      </c>
      <c r="C67" s="178">
        <f>IF(ISNUMBER('将来負担比率（分子）の構造'!I$53), IF('将来負担比率（分子）の構造'!I$53 &lt; 0, 0, '将来負担比率（分子）の構造'!I$53), NA())</f>
        <v>0</v>
      </c>
      <c r="D67" s="178" t="e">
        <f>NA()</f>
        <v>#N/A</v>
      </c>
      <c r="E67" s="178" t="e">
        <f>NA()</f>
        <v>#N/A</v>
      </c>
      <c r="F67" s="178">
        <f>IF(ISNUMBER('将来負担比率（分子）の構造'!J$53), IF('将来負担比率（分子）の構造'!J$53 &lt; 0, 0, '将来負担比率（分子）の構造'!J$53), NA())</f>
        <v>0</v>
      </c>
      <c r="G67" s="178" t="e">
        <f>NA()</f>
        <v>#N/A</v>
      </c>
      <c r="H67" s="178" t="e">
        <f>NA()</f>
        <v>#N/A</v>
      </c>
      <c r="I67" s="178">
        <f>IF(ISNUMBER('将来負担比率（分子）の構造'!K$53), IF('将来負担比率（分子）の構造'!K$53 &lt; 0, 0, '将来負担比率（分子）の構造'!K$53), NA())</f>
        <v>0</v>
      </c>
      <c r="J67" s="178" t="e">
        <f>NA()</f>
        <v>#N/A</v>
      </c>
      <c r="K67" s="178" t="e">
        <f>NA()</f>
        <v>#N/A</v>
      </c>
      <c r="L67" s="178">
        <f>IF(ISNUMBER('将来負担比率（分子）の構造'!L$53), IF('将来負担比率（分子）の構造'!L$53 &lt; 0, 0, '将来負担比率（分子）の構造'!L$53), NA())</f>
        <v>0</v>
      </c>
      <c r="M67" s="178" t="e">
        <f>NA()</f>
        <v>#N/A</v>
      </c>
      <c r="N67" s="178" t="e">
        <f>NA()</f>
        <v>#N/A</v>
      </c>
      <c r="O67" s="178">
        <f>IF(ISNUMBER('将来負担比率（分子）の構造'!M$53), IF('将来負担比率（分子）の構造'!M$53 &lt; 0, 0, '将来負担比率（分子）の構造'!M$53), NA())</f>
        <v>0</v>
      </c>
      <c r="P67" s="178" t="e">
        <f>NA()</f>
        <v>#N/A</v>
      </c>
    </row>
    <row r="70" spans="1:16" x14ac:dyDescent="0.15">
      <c r="A70" s="180" t="s">
        <v>76</v>
      </c>
      <c r="B70" s="180"/>
      <c r="C70" s="180"/>
      <c r="D70" s="180"/>
      <c r="E70" s="180"/>
      <c r="F70" s="180"/>
    </row>
    <row r="71" spans="1:16" x14ac:dyDescent="0.15">
      <c r="A71" s="181"/>
      <c r="B71" s="181" t="str">
        <f>基金残高に係る経年分析!F54</f>
        <v>H30</v>
      </c>
      <c r="C71" s="181" t="str">
        <f>基金残高に係る経年分析!G54</f>
        <v>R01</v>
      </c>
      <c r="D71" s="181" t="str">
        <f>基金残高に係る経年分析!H54</f>
        <v>R02</v>
      </c>
    </row>
    <row r="72" spans="1:16" x14ac:dyDescent="0.15">
      <c r="A72" s="181" t="s">
        <v>77</v>
      </c>
      <c r="B72" s="182">
        <f>基金残高に係る経年分析!F55</f>
        <v>2841</v>
      </c>
      <c r="C72" s="182">
        <f>基金残高に係る経年分析!G55</f>
        <v>2819</v>
      </c>
      <c r="D72" s="182">
        <f>基金残高に係る経年分析!H55</f>
        <v>2855</v>
      </c>
    </row>
    <row r="73" spans="1:16" x14ac:dyDescent="0.15">
      <c r="A73" s="181" t="s">
        <v>78</v>
      </c>
      <c r="B73" s="182">
        <f>基金残高に係る経年分析!F56</f>
        <v>494</v>
      </c>
      <c r="C73" s="182">
        <f>基金残高に係る経年分析!G56</f>
        <v>496</v>
      </c>
      <c r="D73" s="182">
        <f>基金残高に係る経年分析!H56</f>
        <v>497</v>
      </c>
    </row>
    <row r="74" spans="1:16" x14ac:dyDescent="0.15">
      <c r="A74" s="181" t="s">
        <v>79</v>
      </c>
      <c r="B74" s="182">
        <f>基金残高に係る経年分析!F57</f>
        <v>3099</v>
      </c>
      <c r="C74" s="182">
        <f>基金残高に係る経年分析!G57</f>
        <v>3059</v>
      </c>
      <c r="D74" s="182">
        <f>基金残高に係る経年分析!H57</f>
        <v>2997</v>
      </c>
    </row>
  </sheetData>
  <sheetProtection algorithmName="SHA-512" hashValue="O2ymal1Qh9OiyLfyAbg8brkLfGyBEjJQ7sYpDAQ49s/FrDLKKSv9vHYchJgXz8MImFIlU+GjlVA6ydyQYZDHig==" saltValue="PN8rJVnfv2xV74Z8fKoT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3" customWidth="1"/>
    <col min="96" max="133" width="1.625" style="240" customWidth="1"/>
    <col min="134" max="143" width="1.625" style="223" customWidth="1"/>
    <col min="144" max="16384" width="0" style="223" hidden="1"/>
  </cols>
  <sheetData>
    <row r="1" spans="2:143" ht="22.5" customHeight="1" thickBot="1" x14ac:dyDescent="0.2">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663" t="s">
        <v>212</v>
      </c>
      <c r="DI1" s="664"/>
      <c r="DJ1" s="664"/>
      <c r="DK1" s="664"/>
      <c r="DL1" s="664"/>
      <c r="DM1" s="664"/>
      <c r="DN1" s="665"/>
      <c r="DO1" s="223"/>
      <c r="DP1" s="663" t="s">
        <v>213</v>
      </c>
      <c r="DQ1" s="664"/>
      <c r="DR1" s="664"/>
      <c r="DS1" s="664"/>
      <c r="DT1" s="664"/>
      <c r="DU1" s="664"/>
      <c r="DV1" s="664"/>
      <c r="DW1" s="664"/>
      <c r="DX1" s="664"/>
      <c r="DY1" s="664"/>
      <c r="DZ1" s="664"/>
      <c r="EA1" s="664"/>
      <c r="EB1" s="664"/>
      <c r="EC1" s="665"/>
      <c r="ED1" s="221"/>
      <c r="EE1" s="221"/>
      <c r="EF1" s="221"/>
      <c r="EG1" s="221"/>
      <c r="EH1" s="221"/>
      <c r="EI1" s="221"/>
      <c r="EJ1" s="221"/>
      <c r="EK1" s="221"/>
      <c r="EL1" s="221"/>
      <c r="EM1" s="221"/>
    </row>
    <row r="2" spans="2:143" ht="22.5" customHeight="1" x14ac:dyDescent="0.15">
      <c r="B2" s="224" t="s">
        <v>214</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x14ac:dyDescent="0.15">
      <c r="B3" s="666" t="s">
        <v>215</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216</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9" t="s">
        <v>217</v>
      </c>
      <c r="CE3" s="670"/>
      <c r="CF3" s="670"/>
      <c r="CG3" s="670"/>
      <c r="CH3" s="670"/>
      <c r="CI3" s="670"/>
      <c r="CJ3" s="670"/>
      <c r="CK3" s="670"/>
      <c r="CL3" s="670"/>
      <c r="CM3" s="670"/>
      <c r="CN3" s="670"/>
      <c r="CO3" s="670"/>
      <c r="CP3" s="670"/>
      <c r="CQ3" s="670"/>
      <c r="CR3" s="670"/>
      <c r="CS3" s="670"/>
      <c r="CT3" s="670"/>
      <c r="CU3" s="670"/>
      <c r="CV3" s="670"/>
      <c r="CW3" s="670"/>
      <c r="CX3" s="670"/>
      <c r="CY3" s="670"/>
      <c r="CZ3" s="670"/>
      <c r="DA3" s="670"/>
      <c r="DB3" s="670"/>
      <c r="DC3" s="670"/>
      <c r="DD3" s="670"/>
      <c r="DE3" s="670"/>
      <c r="DF3" s="670"/>
      <c r="DG3" s="670"/>
      <c r="DH3" s="670"/>
      <c r="DI3" s="670"/>
      <c r="DJ3" s="670"/>
      <c r="DK3" s="670"/>
      <c r="DL3" s="670"/>
      <c r="DM3" s="670"/>
      <c r="DN3" s="670"/>
      <c r="DO3" s="670"/>
      <c r="DP3" s="670"/>
      <c r="DQ3" s="670"/>
      <c r="DR3" s="670"/>
      <c r="DS3" s="670"/>
      <c r="DT3" s="670"/>
      <c r="DU3" s="670"/>
      <c r="DV3" s="670"/>
      <c r="DW3" s="670"/>
      <c r="DX3" s="670"/>
      <c r="DY3" s="670"/>
      <c r="DZ3" s="670"/>
      <c r="EA3" s="670"/>
      <c r="EB3" s="670"/>
      <c r="EC3" s="671"/>
    </row>
    <row r="4" spans="2:143" ht="11.25" customHeight="1" x14ac:dyDescent="0.15">
      <c r="B4" s="666" t="s">
        <v>1</v>
      </c>
      <c r="C4" s="667"/>
      <c r="D4" s="667"/>
      <c r="E4" s="667"/>
      <c r="F4" s="667"/>
      <c r="G4" s="667"/>
      <c r="H4" s="667"/>
      <c r="I4" s="667"/>
      <c r="J4" s="667"/>
      <c r="K4" s="667"/>
      <c r="L4" s="667"/>
      <c r="M4" s="667"/>
      <c r="N4" s="667"/>
      <c r="O4" s="667"/>
      <c r="P4" s="667"/>
      <c r="Q4" s="668"/>
      <c r="R4" s="666" t="s">
        <v>218</v>
      </c>
      <c r="S4" s="667"/>
      <c r="T4" s="667"/>
      <c r="U4" s="667"/>
      <c r="V4" s="667"/>
      <c r="W4" s="667"/>
      <c r="X4" s="667"/>
      <c r="Y4" s="668"/>
      <c r="Z4" s="666" t="s">
        <v>219</v>
      </c>
      <c r="AA4" s="667"/>
      <c r="AB4" s="667"/>
      <c r="AC4" s="668"/>
      <c r="AD4" s="666" t="s">
        <v>220</v>
      </c>
      <c r="AE4" s="667"/>
      <c r="AF4" s="667"/>
      <c r="AG4" s="667"/>
      <c r="AH4" s="667"/>
      <c r="AI4" s="667"/>
      <c r="AJ4" s="667"/>
      <c r="AK4" s="668"/>
      <c r="AL4" s="666" t="s">
        <v>219</v>
      </c>
      <c r="AM4" s="667"/>
      <c r="AN4" s="667"/>
      <c r="AO4" s="668"/>
      <c r="AP4" s="672" t="s">
        <v>221</v>
      </c>
      <c r="AQ4" s="672"/>
      <c r="AR4" s="672"/>
      <c r="AS4" s="672"/>
      <c r="AT4" s="672"/>
      <c r="AU4" s="672"/>
      <c r="AV4" s="672"/>
      <c r="AW4" s="672"/>
      <c r="AX4" s="672"/>
      <c r="AY4" s="672"/>
      <c r="AZ4" s="672"/>
      <c r="BA4" s="672"/>
      <c r="BB4" s="672"/>
      <c r="BC4" s="672"/>
      <c r="BD4" s="672"/>
      <c r="BE4" s="672"/>
      <c r="BF4" s="672"/>
      <c r="BG4" s="672" t="s">
        <v>222</v>
      </c>
      <c r="BH4" s="672"/>
      <c r="BI4" s="672"/>
      <c r="BJ4" s="672"/>
      <c r="BK4" s="672"/>
      <c r="BL4" s="672"/>
      <c r="BM4" s="672"/>
      <c r="BN4" s="672"/>
      <c r="BO4" s="672" t="s">
        <v>219</v>
      </c>
      <c r="BP4" s="672"/>
      <c r="BQ4" s="672"/>
      <c r="BR4" s="672"/>
      <c r="BS4" s="672" t="s">
        <v>223</v>
      </c>
      <c r="BT4" s="672"/>
      <c r="BU4" s="672"/>
      <c r="BV4" s="672"/>
      <c r="BW4" s="672"/>
      <c r="BX4" s="672"/>
      <c r="BY4" s="672"/>
      <c r="BZ4" s="672"/>
      <c r="CA4" s="672"/>
      <c r="CB4" s="672"/>
      <c r="CD4" s="669" t="s">
        <v>224</v>
      </c>
      <c r="CE4" s="670"/>
      <c r="CF4" s="670"/>
      <c r="CG4" s="670"/>
      <c r="CH4" s="670"/>
      <c r="CI4" s="670"/>
      <c r="CJ4" s="670"/>
      <c r="CK4" s="670"/>
      <c r="CL4" s="670"/>
      <c r="CM4" s="670"/>
      <c r="CN4" s="670"/>
      <c r="CO4" s="670"/>
      <c r="CP4" s="670"/>
      <c r="CQ4" s="670"/>
      <c r="CR4" s="670"/>
      <c r="CS4" s="670"/>
      <c r="CT4" s="670"/>
      <c r="CU4" s="670"/>
      <c r="CV4" s="670"/>
      <c r="CW4" s="670"/>
      <c r="CX4" s="670"/>
      <c r="CY4" s="670"/>
      <c r="CZ4" s="670"/>
      <c r="DA4" s="670"/>
      <c r="DB4" s="670"/>
      <c r="DC4" s="670"/>
      <c r="DD4" s="670"/>
      <c r="DE4" s="670"/>
      <c r="DF4" s="670"/>
      <c r="DG4" s="670"/>
      <c r="DH4" s="670"/>
      <c r="DI4" s="670"/>
      <c r="DJ4" s="670"/>
      <c r="DK4" s="670"/>
      <c r="DL4" s="670"/>
      <c r="DM4" s="670"/>
      <c r="DN4" s="670"/>
      <c r="DO4" s="670"/>
      <c r="DP4" s="670"/>
      <c r="DQ4" s="670"/>
      <c r="DR4" s="670"/>
      <c r="DS4" s="670"/>
      <c r="DT4" s="670"/>
      <c r="DU4" s="670"/>
      <c r="DV4" s="670"/>
      <c r="DW4" s="670"/>
      <c r="DX4" s="670"/>
      <c r="DY4" s="670"/>
      <c r="DZ4" s="670"/>
      <c r="EA4" s="670"/>
      <c r="EB4" s="670"/>
      <c r="EC4" s="671"/>
    </row>
    <row r="5" spans="2:143" s="227" customFormat="1" ht="11.25" customHeight="1" x14ac:dyDescent="0.15">
      <c r="B5" s="673" t="s">
        <v>225</v>
      </c>
      <c r="C5" s="674"/>
      <c r="D5" s="674"/>
      <c r="E5" s="674"/>
      <c r="F5" s="674"/>
      <c r="G5" s="674"/>
      <c r="H5" s="674"/>
      <c r="I5" s="674"/>
      <c r="J5" s="674"/>
      <c r="K5" s="674"/>
      <c r="L5" s="674"/>
      <c r="M5" s="674"/>
      <c r="N5" s="674"/>
      <c r="O5" s="674"/>
      <c r="P5" s="674"/>
      <c r="Q5" s="675"/>
      <c r="R5" s="676">
        <v>736345</v>
      </c>
      <c r="S5" s="677"/>
      <c r="T5" s="677"/>
      <c r="U5" s="677"/>
      <c r="V5" s="677"/>
      <c r="W5" s="677"/>
      <c r="X5" s="677"/>
      <c r="Y5" s="678"/>
      <c r="Z5" s="679">
        <v>10.199999999999999</v>
      </c>
      <c r="AA5" s="679"/>
      <c r="AB5" s="679"/>
      <c r="AC5" s="679"/>
      <c r="AD5" s="680">
        <v>736345</v>
      </c>
      <c r="AE5" s="680"/>
      <c r="AF5" s="680"/>
      <c r="AG5" s="680"/>
      <c r="AH5" s="680"/>
      <c r="AI5" s="680"/>
      <c r="AJ5" s="680"/>
      <c r="AK5" s="680"/>
      <c r="AL5" s="681">
        <v>21.1</v>
      </c>
      <c r="AM5" s="682"/>
      <c r="AN5" s="682"/>
      <c r="AO5" s="683"/>
      <c r="AP5" s="673" t="s">
        <v>226</v>
      </c>
      <c r="AQ5" s="674"/>
      <c r="AR5" s="674"/>
      <c r="AS5" s="674"/>
      <c r="AT5" s="674"/>
      <c r="AU5" s="674"/>
      <c r="AV5" s="674"/>
      <c r="AW5" s="674"/>
      <c r="AX5" s="674"/>
      <c r="AY5" s="674"/>
      <c r="AZ5" s="674"/>
      <c r="BA5" s="674"/>
      <c r="BB5" s="674"/>
      <c r="BC5" s="674"/>
      <c r="BD5" s="674"/>
      <c r="BE5" s="674"/>
      <c r="BF5" s="675"/>
      <c r="BG5" s="687">
        <v>711222</v>
      </c>
      <c r="BH5" s="688"/>
      <c r="BI5" s="688"/>
      <c r="BJ5" s="688"/>
      <c r="BK5" s="688"/>
      <c r="BL5" s="688"/>
      <c r="BM5" s="688"/>
      <c r="BN5" s="689"/>
      <c r="BO5" s="690">
        <v>96.6</v>
      </c>
      <c r="BP5" s="690"/>
      <c r="BQ5" s="690"/>
      <c r="BR5" s="690"/>
      <c r="BS5" s="691" t="s">
        <v>130</v>
      </c>
      <c r="BT5" s="691"/>
      <c r="BU5" s="691"/>
      <c r="BV5" s="691"/>
      <c r="BW5" s="691"/>
      <c r="BX5" s="691"/>
      <c r="BY5" s="691"/>
      <c r="BZ5" s="691"/>
      <c r="CA5" s="691"/>
      <c r="CB5" s="695"/>
      <c r="CD5" s="669" t="s">
        <v>221</v>
      </c>
      <c r="CE5" s="670"/>
      <c r="CF5" s="670"/>
      <c r="CG5" s="670"/>
      <c r="CH5" s="670"/>
      <c r="CI5" s="670"/>
      <c r="CJ5" s="670"/>
      <c r="CK5" s="670"/>
      <c r="CL5" s="670"/>
      <c r="CM5" s="670"/>
      <c r="CN5" s="670"/>
      <c r="CO5" s="670"/>
      <c r="CP5" s="670"/>
      <c r="CQ5" s="671"/>
      <c r="CR5" s="669" t="s">
        <v>227</v>
      </c>
      <c r="CS5" s="670"/>
      <c r="CT5" s="670"/>
      <c r="CU5" s="670"/>
      <c r="CV5" s="670"/>
      <c r="CW5" s="670"/>
      <c r="CX5" s="670"/>
      <c r="CY5" s="671"/>
      <c r="CZ5" s="669" t="s">
        <v>219</v>
      </c>
      <c r="DA5" s="670"/>
      <c r="DB5" s="670"/>
      <c r="DC5" s="671"/>
      <c r="DD5" s="669" t="s">
        <v>228</v>
      </c>
      <c r="DE5" s="670"/>
      <c r="DF5" s="670"/>
      <c r="DG5" s="670"/>
      <c r="DH5" s="670"/>
      <c r="DI5" s="670"/>
      <c r="DJ5" s="670"/>
      <c r="DK5" s="670"/>
      <c r="DL5" s="670"/>
      <c r="DM5" s="670"/>
      <c r="DN5" s="670"/>
      <c r="DO5" s="670"/>
      <c r="DP5" s="671"/>
      <c r="DQ5" s="669" t="s">
        <v>229</v>
      </c>
      <c r="DR5" s="670"/>
      <c r="DS5" s="670"/>
      <c r="DT5" s="670"/>
      <c r="DU5" s="670"/>
      <c r="DV5" s="670"/>
      <c r="DW5" s="670"/>
      <c r="DX5" s="670"/>
      <c r="DY5" s="670"/>
      <c r="DZ5" s="670"/>
      <c r="EA5" s="670"/>
      <c r="EB5" s="670"/>
      <c r="EC5" s="671"/>
    </row>
    <row r="6" spans="2:143" ht="11.25" customHeight="1" x14ac:dyDescent="0.15">
      <c r="B6" s="684" t="s">
        <v>230</v>
      </c>
      <c r="C6" s="685"/>
      <c r="D6" s="685"/>
      <c r="E6" s="685"/>
      <c r="F6" s="685"/>
      <c r="G6" s="685"/>
      <c r="H6" s="685"/>
      <c r="I6" s="685"/>
      <c r="J6" s="685"/>
      <c r="K6" s="685"/>
      <c r="L6" s="685"/>
      <c r="M6" s="685"/>
      <c r="N6" s="685"/>
      <c r="O6" s="685"/>
      <c r="P6" s="685"/>
      <c r="Q6" s="686"/>
      <c r="R6" s="687">
        <v>78439</v>
      </c>
      <c r="S6" s="688"/>
      <c r="T6" s="688"/>
      <c r="U6" s="688"/>
      <c r="V6" s="688"/>
      <c r="W6" s="688"/>
      <c r="X6" s="688"/>
      <c r="Y6" s="689"/>
      <c r="Z6" s="690">
        <v>1.1000000000000001</v>
      </c>
      <c r="AA6" s="690"/>
      <c r="AB6" s="690"/>
      <c r="AC6" s="690"/>
      <c r="AD6" s="691">
        <v>78439</v>
      </c>
      <c r="AE6" s="691"/>
      <c r="AF6" s="691"/>
      <c r="AG6" s="691"/>
      <c r="AH6" s="691"/>
      <c r="AI6" s="691"/>
      <c r="AJ6" s="691"/>
      <c r="AK6" s="691"/>
      <c r="AL6" s="692">
        <v>2.2000000000000002</v>
      </c>
      <c r="AM6" s="693"/>
      <c r="AN6" s="693"/>
      <c r="AO6" s="694"/>
      <c r="AP6" s="684" t="s">
        <v>231</v>
      </c>
      <c r="AQ6" s="685"/>
      <c r="AR6" s="685"/>
      <c r="AS6" s="685"/>
      <c r="AT6" s="685"/>
      <c r="AU6" s="685"/>
      <c r="AV6" s="685"/>
      <c r="AW6" s="685"/>
      <c r="AX6" s="685"/>
      <c r="AY6" s="685"/>
      <c r="AZ6" s="685"/>
      <c r="BA6" s="685"/>
      <c r="BB6" s="685"/>
      <c r="BC6" s="685"/>
      <c r="BD6" s="685"/>
      <c r="BE6" s="685"/>
      <c r="BF6" s="686"/>
      <c r="BG6" s="687">
        <v>711222</v>
      </c>
      <c r="BH6" s="688"/>
      <c r="BI6" s="688"/>
      <c r="BJ6" s="688"/>
      <c r="BK6" s="688"/>
      <c r="BL6" s="688"/>
      <c r="BM6" s="688"/>
      <c r="BN6" s="689"/>
      <c r="BO6" s="690">
        <v>96.6</v>
      </c>
      <c r="BP6" s="690"/>
      <c r="BQ6" s="690"/>
      <c r="BR6" s="690"/>
      <c r="BS6" s="691" t="s">
        <v>232</v>
      </c>
      <c r="BT6" s="691"/>
      <c r="BU6" s="691"/>
      <c r="BV6" s="691"/>
      <c r="BW6" s="691"/>
      <c r="BX6" s="691"/>
      <c r="BY6" s="691"/>
      <c r="BZ6" s="691"/>
      <c r="CA6" s="691"/>
      <c r="CB6" s="695"/>
      <c r="CD6" s="698" t="s">
        <v>233</v>
      </c>
      <c r="CE6" s="699"/>
      <c r="CF6" s="699"/>
      <c r="CG6" s="699"/>
      <c r="CH6" s="699"/>
      <c r="CI6" s="699"/>
      <c r="CJ6" s="699"/>
      <c r="CK6" s="699"/>
      <c r="CL6" s="699"/>
      <c r="CM6" s="699"/>
      <c r="CN6" s="699"/>
      <c r="CO6" s="699"/>
      <c r="CP6" s="699"/>
      <c r="CQ6" s="700"/>
      <c r="CR6" s="687">
        <v>67674</v>
      </c>
      <c r="CS6" s="688"/>
      <c r="CT6" s="688"/>
      <c r="CU6" s="688"/>
      <c r="CV6" s="688"/>
      <c r="CW6" s="688"/>
      <c r="CX6" s="688"/>
      <c r="CY6" s="689"/>
      <c r="CZ6" s="681">
        <v>1</v>
      </c>
      <c r="DA6" s="682"/>
      <c r="DB6" s="682"/>
      <c r="DC6" s="701"/>
      <c r="DD6" s="696" t="s">
        <v>232</v>
      </c>
      <c r="DE6" s="688"/>
      <c r="DF6" s="688"/>
      <c r="DG6" s="688"/>
      <c r="DH6" s="688"/>
      <c r="DI6" s="688"/>
      <c r="DJ6" s="688"/>
      <c r="DK6" s="688"/>
      <c r="DL6" s="688"/>
      <c r="DM6" s="688"/>
      <c r="DN6" s="688"/>
      <c r="DO6" s="688"/>
      <c r="DP6" s="689"/>
      <c r="DQ6" s="696">
        <v>67674</v>
      </c>
      <c r="DR6" s="688"/>
      <c r="DS6" s="688"/>
      <c r="DT6" s="688"/>
      <c r="DU6" s="688"/>
      <c r="DV6" s="688"/>
      <c r="DW6" s="688"/>
      <c r="DX6" s="688"/>
      <c r="DY6" s="688"/>
      <c r="DZ6" s="688"/>
      <c r="EA6" s="688"/>
      <c r="EB6" s="688"/>
      <c r="EC6" s="697"/>
    </row>
    <row r="7" spans="2:143" ht="11.25" customHeight="1" x14ac:dyDescent="0.15">
      <c r="B7" s="684" t="s">
        <v>234</v>
      </c>
      <c r="C7" s="685"/>
      <c r="D7" s="685"/>
      <c r="E7" s="685"/>
      <c r="F7" s="685"/>
      <c r="G7" s="685"/>
      <c r="H7" s="685"/>
      <c r="I7" s="685"/>
      <c r="J7" s="685"/>
      <c r="K7" s="685"/>
      <c r="L7" s="685"/>
      <c r="M7" s="685"/>
      <c r="N7" s="685"/>
      <c r="O7" s="685"/>
      <c r="P7" s="685"/>
      <c r="Q7" s="686"/>
      <c r="R7" s="687">
        <v>487</v>
      </c>
      <c r="S7" s="688"/>
      <c r="T7" s="688"/>
      <c r="U7" s="688"/>
      <c r="V7" s="688"/>
      <c r="W7" s="688"/>
      <c r="X7" s="688"/>
      <c r="Y7" s="689"/>
      <c r="Z7" s="690">
        <v>0</v>
      </c>
      <c r="AA7" s="690"/>
      <c r="AB7" s="690"/>
      <c r="AC7" s="690"/>
      <c r="AD7" s="691">
        <v>487</v>
      </c>
      <c r="AE7" s="691"/>
      <c r="AF7" s="691"/>
      <c r="AG7" s="691"/>
      <c r="AH7" s="691"/>
      <c r="AI7" s="691"/>
      <c r="AJ7" s="691"/>
      <c r="AK7" s="691"/>
      <c r="AL7" s="692">
        <v>0</v>
      </c>
      <c r="AM7" s="693"/>
      <c r="AN7" s="693"/>
      <c r="AO7" s="694"/>
      <c r="AP7" s="684" t="s">
        <v>235</v>
      </c>
      <c r="AQ7" s="685"/>
      <c r="AR7" s="685"/>
      <c r="AS7" s="685"/>
      <c r="AT7" s="685"/>
      <c r="AU7" s="685"/>
      <c r="AV7" s="685"/>
      <c r="AW7" s="685"/>
      <c r="AX7" s="685"/>
      <c r="AY7" s="685"/>
      <c r="AZ7" s="685"/>
      <c r="BA7" s="685"/>
      <c r="BB7" s="685"/>
      <c r="BC7" s="685"/>
      <c r="BD7" s="685"/>
      <c r="BE7" s="685"/>
      <c r="BF7" s="686"/>
      <c r="BG7" s="687">
        <v>263792</v>
      </c>
      <c r="BH7" s="688"/>
      <c r="BI7" s="688"/>
      <c r="BJ7" s="688"/>
      <c r="BK7" s="688"/>
      <c r="BL7" s="688"/>
      <c r="BM7" s="688"/>
      <c r="BN7" s="689"/>
      <c r="BO7" s="690">
        <v>35.799999999999997</v>
      </c>
      <c r="BP7" s="690"/>
      <c r="BQ7" s="690"/>
      <c r="BR7" s="690"/>
      <c r="BS7" s="691" t="s">
        <v>130</v>
      </c>
      <c r="BT7" s="691"/>
      <c r="BU7" s="691"/>
      <c r="BV7" s="691"/>
      <c r="BW7" s="691"/>
      <c r="BX7" s="691"/>
      <c r="BY7" s="691"/>
      <c r="BZ7" s="691"/>
      <c r="CA7" s="691"/>
      <c r="CB7" s="695"/>
      <c r="CD7" s="702" t="s">
        <v>236</v>
      </c>
      <c r="CE7" s="703"/>
      <c r="CF7" s="703"/>
      <c r="CG7" s="703"/>
      <c r="CH7" s="703"/>
      <c r="CI7" s="703"/>
      <c r="CJ7" s="703"/>
      <c r="CK7" s="703"/>
      <c r="CL7" s="703"/>
      <c r="CM7" s="703"/>
      <c r="CN7" s="703"/>
      <c r="CO7" s="703"/>
      <c r="CP7" s="703"/>
      <c r="CQ7" s="704"/>
      <c r="CR7" s="687">
        <v>2077478</v>
      </c>
      <c r="CS7" s="688"/>
      <c r="CT7" s="688"/>
      <c r="CU7" s="688"/>
      <c r="CV7" s="688"/>
      <c r="CW7" s="688"/>
      <c r="CX7" s="688"/>
      <c r="CY7" s="689"/>
      <c r="CZ7" s="690">
        <v>30.4</v>
      </c>
      <c r="DA7" s="690"/>
      <c r="DB7" s="690"/>
      <c r="DC7" s="690"/>
      <c r="DD7" s="696">
        <v>472849</v>
      </c>
      <c r="DE7" s="688"/>
      <c r="DF7" s="688"/>
      <c r="DG7" s="688"/>
      <c r="DH7" s="688"/>
      <c r="DI7" s="688"/>
      <c r="DJ7" s="688"/>
      <c r="DK7" s="688"/>
      <c r="DL7" s="688"/>
      <c r="DM7" s="688"/>
      <c r="DN7" s="688"/>
      <c r="DO7" s="688"/>
      <c r="DP7" s="689"/>
      <c r="DQ7" s="696">
        <v>916633</v>
      </c>
      <c r="DR7" s="688"/>
      <c r="DS7" s="688"/>
      <c r="DT7" s="688"/>
      <c r="DU7" s="688"/>
      <c r="DV7" s="688"/>
      <c r="DW7" s="688"/>
      <c r="DX7" s="688"/>
      <c r="DY7" s="688"/>
      <c r="DZ7" s="688"/>
      <c r="EA7" s="688"/>
      <c r="EB7" s="688"/>
      <c r="EC7" s="697"/>
    </row>
    <row r="8" spans="2:143" ht="11.25" customHeight="1" x14ac:dyDescent="0.15">
      <c r="B8" s="684" t="s">
        <v>237</v>
      </c>
      <c r="C8" s="685"/>
      <c r="D8" s="685"/>
      <c r="E8" s="685"/>
      <c r="F8" s="685"/>
      <c r="G8" s="685"/>
      <c r="H8" s="685"/>
      <c r="I8" s="685"/>
      <c r="J8" s="685"/>
      <c r="K8" s="685"/>
      <c r="L8" s="685"/>
      <c r="M8" s="685"/>
      <c r="N8" s="685"/>
      <c r="O8" s="685"/>
      <c r="P8" s="685"/>
      <c r="Q8" s="686"/>
      <c r="R8" s="687">
        <v>2151</v>
      </c>
      <c r="S8" s="688"/>
      <c r="T8" s="688"/>
      <c r="U8" s="688"/>
      <c r="V8" s="688"/>
      <c r="W8" s="688"/>
      <c r="X8" s="688"/>
      <c r="Y8" s="689"/>
      <c r="Z8" s="690">
        <v>0</v>
      </c>
      <c r="AA8" s="690"/>
      <c r="AB8" s="690"/>
      <c r="AC8" s="690"/>
      <c r="AD8" s="691">
        <v>2151</v>
      </c>
      <c r="AE8" s="691"/>
      <c r="AF8" s="691"/>
      <c r="AG8" s="691"/>
      <c r="AH8" s="691"/>
      <c r="AI8" s="691"/>
      <c r="AJ8" s="691"/>
      <c r="AK8" s="691"/>
      <c r="AL8" s="692">
        <v>0.1</v>
      </c>
      <c r="AM8" s="693"/>
      <c r="AN8" s="693"/>
      <c r="AO8" s="694"/>
      <c r="AP8" s="684" t="s">
        <v>238</v>
      </c>
      <c r="AQ8" s="685"/>
      <c r="AR8" s="685"/>
      <c r="AS8" s="685"/>
      <c r="AT8" s="685"/>
      <c r="AU8" s="685"/>
      <c r="AV8" s="685"/>
      <c r="AW8" s="685"/>
      <c r="AX8" s="685"/>
      <c r="AY8" s="685"/>
      <c r="AZ8" s="685"/>
      <c r="BA8" s="685"/>
      <c r="BB8" s="685"/>
      <c r="BC8" s="685"/>
      <c r="BD8" s="685"/>
      <c r="BE8" s="685"/>
      <c r="BF8" s="686"/>
      <c r="BG8" s="687">
        <v>18517</v>
      </c>
      <c r="BH8" s="688"/>
      <c r="BI8" s="688"/>
      <c r="BJ8" s="688"/>
      <c r="BK8" s="688"/>
      <c r="BL8" s="688"/>
      <c r="BM8" s="688"/>
      <c r="BN8" s="689"/>
      <c r="BO8" s="690">
        <v>2.5</v>
      </c>
      <c r="BP8" s="690"/>
      <c r="BQ8" s="690"/>
      <c r="BR8" s="690"/>
      <c r="BS8" s="696" t="s">
        <v>232</v>
      </c>
      <c r="BT8" s="688"/>
      <c r="BU8" s="688"/>
      <c r="BV8" s="688"/>
      <c r="BW8" s="688"/>
      <c r="BX8" s="688"/>
      <c r="BY8" s="688"/>
      <c r="BZ8" s="688"/>
      <c r="CA8" s="688"/>
      <c r="CB8" s="697"/>
      <c r="CD8" s="702" t="s">
        <v>239</v>
      </c>
      <c r="CE8" s="703"/>
      <c r="CF8" s="703"/>
      <c r="CG8" s="703"/>
      <c r="CH8" s="703"/>
      <c r="CI8" s="703"/>
      <c r="CJ8" s="703"/>
      <c r="CK8" s="703"/>
      <c r="CL8" s="703"/>
      <c r="CM8" s="703"/>
      <c r="CN8" s="703"/>
      <c r="CO8" s="703"/>
      <c r="CP8" s="703"/>
      <c r="CQ8" s="704"/>
      <c r="CR8" s="687">
        <v>1108700</v>
      </c>
      <c r="CS8" s="688"/>
      <c r="CT8" s="688"/>
      <c r="CU8" s="688"/>
      <c r="CV8" s="688"/>
      <c r="CW8" s="688"/>
      <c r="CX8" s="688"/>
      <c r="CY8" s="689"/>
      <c r="CZ8" s="690">
        <v>16.2</v>
      </c>
      <c r="DA8" s="690"/>
      <c r="DB8" s="690"/>
      <c r="DC8" s="690"/>
      <c r="DD8" s="696">
        <v>3516</v>
      </c>
      <c r="DE8" s="688"/>
      <c r="DF8" s="688"/>
      <c r="DG8" s="688"/>
      <c r="DH8" s="688"/>
      <c r="DI8" s="688"/>
      <c r="DJ8" s="688"/>
      <c r="DK8" s="688"/>
      <c r="DL8" s="688"/>
      <c r="DM8" s="688"/>
      <c r="DN8" s="688"/>
      <c r="DO8" s="688"/>
      <c r="DP8" s="689"/>
      <c r="DQ8" s="696">
        <v>697417</v>
      </c>
      <c r="DR8" s="688"/>
      <c r="DS8" s="688"/>
      <c r="DT8" s="688"/>
      <c r="DU8" s="688"/>
      <c r="DV8" s="688"/>
      <c r="DW8" s="688"/>
      <c r="DX8" s="688"/>
      <c r="DY8" s="688"/>
      <c r="DZ8" s="688"/>
      <c r="EA8" s="688"/>
      <c r="EB8" s="688"/>
      <c r="EC8" s="697"/>
    </row>
    <row r="9" spans="2:143" ht="11.25" customHeight="1" x14ac:dyDescent="0.15">
      <c r="B9" s="684" t="s">
        <v>240</v>
      </c>
      <c r="C9" s="685"/>
      <c r="D9" s="685"/>
      <c r="E9" s="685"/>
      <c r="F9" s="685"/>
      <c r="G9" s="685"/>
      <c r="H9" s="685"/>
      <c r="I9" s="685"/>
      <c r="J9" s="685"/>
      <c r="K9" s="685"/>
      <c r="L9" s="685"/>
      <c r="M9" s="685"/>
      <c r="N9" s="685"/>
      <c r="O9" s="685"/>
      <c r="P9" s="685"/>
      <c r="Q9" s="686"/>
      <c r="R9" s="687">
        <v>2474</v>
      </c>
      <c r="S9" s="688"/>
      <c r="T9" s="688"/>
      <c r="U9" s="688"/>
      <c r="V9" s="688"/>
      <c r="W9" s="688"/>
      <c r="X9" s="688"/>
      <c r="Y9" s="689"/>
      <c r="Z9" s="690">
        <v>0</v>
      </c>
      <c r="AA9" s="690"/>
      <c r="AB9" s="690"/>
      <c r="AC9" s="690"/>
      <c r="AD9" s="691">
        <v>2474</v>
      </c>
      <c r="AE9" s="691"/>
      <c r="AF9" s="691"/>
      <c r="AG9" s="691"/>
      <c r="AH9" s="691"/>
      <c r="AI9" s="691"/>
      <c r="AJ9" s="691"/>
      <c r="AK9" s="691"/>
      <c r="AL9" s="692">
        <v>0.1</v>
      </c>
      <c r="AM9" s="693"/>
      <c r="AN9" s="693"/>
      <c r="AO9" s="694"/>
      <c r="AP9" s="684" t="s">
        <v>241</v>
      </c>
      <c r="AQ9" s="685"/>
      <c r="AR9" s="685"/>
      <c r="AS9" s="685"/>
      <c r="AT9" s="685"/>
      <c r="AU9" s="685"/>
      <c r="AV9" s="685"/>
      <c r="AW9" s="685"/>
      <c r="AX9" s="685"/>
      <c r="AY9" s="685"/>
      <c r="AZ9" s="685"/>
      <c r="BA9" s="685"/>
      <c r="BB9" s="685"/>
      <c r="BC9" s="685"/>
      <c r="BD9" s="685"/>
      <c r="BE9" s="685"/>
      <c r="BF9" s="686"/>
      <c r="BG9" s="687">
        <v>201915</v>
      </c>
      <c r="BH9" s="688"/>
      <c r="BI9" s="688"/>
      <c r="BJ9" s="688"/>
      <c r="BK9" s="688"/>
      <c r="BL9" s="688"/>
      <c r="BM9" s="688"/>
      <c r="BN9" s="689"/>
      <c r="BO9" s="690">
        <v>27.4</v>
      </c>
      <c r="BP9" s="690"/>
      <c r="BQ9" s="690"/>
      <c r="BR9" s="690"/>
      <c r="BS9" s="696" t="s">
        <v>140</v>
      </c>
      <c r="BT9" s="688"/>
      <c r="BU9" s="688"/>
      <c r="BV9" s="688"/>
      <c r="BW9" s="688"/>
      <c r="BX9" s="688"/>
      <c r="BY9" s="688"/>
      <c r="BZ9" s="688"/>
      <c r="CA9" s="688"/>
      <c r="CB9" s="697"/>
      <c r="CD9" s="702" t="s">
        <v>242</v>
      </c>
      <c r="CE9" s="703"/>
      <c r="CF9" s="703"/>
      <c r="CG9" s="703"/>
      <c r="CH9" s="703"/>
      <c r="CI9" s="703"/>
      <c r="CJ9" s="703"/>
      <c r="CK9" s="703"/>
      <c r="CL9" s="703"/>
      <c r="CM9" s="703"/>
      <c r="CN9" s="703"/>
      <c r="CO9" s="703"/>
      <c r="CP9" s="703"/>
      <c r="CQ9" s="704"/>
      <c r="CR9" s="687">
        <v>478968</v>
      </c>
      <c r="CS9" s="688"/>
      <c r="CT9" s="688"/>
      <c r="CU9" s="688"/>
      <c r="CV9" s="688"/>
      <c r="CW9" s="688"/>
      <c r="CX9" s="688"/>
      <c r="CY9" s="689"/>
      <c r="CZ9" s="690">
        <v>7</v>
      </c>
      <c r="DA9" s="690"/>
      <c r="DB9" s="690"/>
      <c r="DC9" s="690"/>
      <c r="DD9" s="696">
        <v>16336</v>
      </c>
      <c r="DE9" s="688"/>
      <c r="DF9" s="688"/>
      <c r="DG9" s="688"/>
      <c r="DH9" s="688"/>
      <c r="DI9" s="688"/>
      <c r="DJ9" s="688"/>
      <c r="DK9" s="688"/>
      <c r="DL9" s="688"/>
      <c r="DM9" s="688"/>
      <c r="DN9" s="688"/>
      <c r="DO9" s="688"/>
      <c r="DP9" s="689"/>
      <c r="DQ9" s="696">
        <v>280135</v>
      </c>
      <c r="DR9" s="688"/>
      <c r="DS9" s="688"/>
      <c r="DT9" s="688"/>
      <c r="DU9" s="688"/>
      <c r="DV9" s="688"/>
      <c r="DW9" s="688"/>
      <c r="DX9" s="688"/>
      <c r="DY9" s="688"/>
      <c r="DZ9" s="688"/>
      <c r="EA9" s="688"/>
      <c r="EB9" s="688"/>
      <c r="EC9" s="697"/>
    </row>
    <row r="10" spans="2:143" ht="11.25" customHeight="1" x14ac:dyDescent="0.15">
      <c r="B10" s="684" t="s">
        <v>243</v>
      </c>
      <c r="C10" s="685"/>
      <c r="D10" s="685"/>
      <c r="E10" s="685"/>
      <c r="F10" s="685"/>
      <c r="G10" s="685"/>
      <c r="H10" s="685"/>
      <c r="I10" s="685"/>
      <c r="J10" s="685"/>
      <c r="K10" s="685"/>
      <c r="L10" s="685"/>
      <c r="M10" s="685"/>
      <c r="N10" s="685"/>
      <c r="O10" s="685"/>
      <c r="P10" s="685"/>
      <c r="Q10" s="686"/>
      <c r="R10" s="687" t="s">
        <v>232</v>
      </c>
      <c r="S10" s="688"/>
      <c r="T10" s="688"/>
      <c r="U10" s="688"/>
      <c r="V10" s="688"/>
      <c r="W10" s="688"/>
      <c r="X10" s="688"/>
      <c r="Y10" s="689"/>
      <c r="Z10" s="690" t="s">
        <v>232</v>
      </c>
      <c r="AA10" s="690"/>
      <c r="AB10" s="690"/>
      <c r="AC10" s="690"/>
      <c r="AD10" s="691" t="s">
        <v>232</v>
      </c>
      <c r="AE10" s="691"/>
      <c r="AF10" s="691"/>
      <c r="AG10" s="691"/>
      <c r="AH10" s="691"/>
      <c r="AI10" s="691"/>
      <c r="AJ10" s="691"/>
      <c r="AK10" s="691"/>
      <c r="AL10" s="692" t="s">
        <v>130</v>
      </c>
      <c r="AM10" s="693"/>
      <c r="AN10" s="693"/>
      <c r="AO10" s="694"/>
      <c r="AP10" s="684" t="s">
        <v>244</v>
      </c>
      <c r="AQ10" s="685"/>
      <c r="AR10" s="685"/>
      <c r="AS10" s="685"/>
      <c r="AT10" s="685"/>
      <c r="AU10" s="685"/>
      <c r="AV10" s="685"/>
      <c r="AW10" s="685"/>
      <c r="AX10" s="685"/>
      <c r="AY10" s="685"/>
      <c r="AZ10" s="685"/>
      <c r="BA10" s="685"/>
      <c r="BB10" s="685"/>
      <c r="BC10" s="685"/>
      <c r="BD10" s="685"/>
      <c r="BE10" s="685"/>
      <c r="BF10" s="686"/>
      <c r="BG10" s="687">
        <v>27239</v>
      </c>
      <c r="BH10" s="688"/>
      <c r="BI10" s="688"/>
      <c r="BJ10" s="688"/>
      <c r="BK10" s="688"/>
      <c r="BL10" s="688"/>
      <c r="BM10" s="688"/>
      <c r="BN10" s="689"/>
      <c r="BO10" s="690">
        <v>3.7</v>
      </c>
      <c r="BP10" s="690"/>
      <c r="BQ10" s="690"/>
      <c r="BR10" s="690"/>
      <c r="BS10" s="696" t="s">
        <v>232</v>
      </c>
      <c r="BT10" s="688"/>
      <c r="BU10" s="688"/>
      <c r="BV10" s="688"/>
      <c r="BW10" s="688"/>
      <c r="BX10" s="688"/>
      <c r="BY10" s="688"/>
      <c r="BZ10" s="688"/>
      <c r="CA10" s="688"/>
      <c r="CB10" s="697"/>
      <c r="CD10" s="702" t="s">
        <v>245</v>
      </c>
      <c r="CE10" s="703"/>
      <c r="CF10" s="703"/>
      <c r="CG10" s="703"/>
      <c r="CH10" s="703"/>
      <c r="CI10" s="703"/>
      <c r="CJ10" s="703"/>
      <c r="CK10" s="703"/>
      <c r="CL10" s="703"/>
      <c r="CM10" s="703"/>
      <c r="CN10" s="703"/>
      <c r="CO10" s="703"/>
      <c r="CP10" s="703"/>
      <c r="CQ10" s="704"/>
      <c r="CR10" s="687" t="s">
        <v>130</v>
      </c>
      <c r="CS10" s="688"/>
      <c r="CT10" s="688"/>
      <c r="CU10" s="688"/>
      <c r="CV10" s="688"/>
      <c r="CW10" s="688"/>
      <c r="CX10" s="688"/>
      <c r="CY10" s="689"/>
      <c r="CZ10" s="690" t="s">
        <v>130</v>
      </c>
      <c r="DA10" s="690"/>
      <c r="DB10" s="690"/>
      <c r="DC10" s="690"/>
      <c r="DD10" s="696" t="s">
        <v>232</v>
      </c>
      <c r="DE10" s="688"/>
      <c r="DF10" s="688"/>
      <c r="DG10" s="688"/>
      <c r="DH10" s="688"/>
      <c r="DI10" s="688"/>
      <c r="DJ10" s="688"/>
      <c r="DK10" s="688"/>
      <c r="DL10" s="688"/>
      <c r="DM10" s="688"/>
      <c r="DN10" s="688"/>
      <c r="DO10" s="688"/>
      <c r="DP10" s="689"/>
      <c r="DQ10" s="696" t="s">
        <v>140</v>
      </c>
      <c r="DR10" s="688"/>
      <c r="DS10" s="688"/>
      <c r="DT10" s="688"/>
      <c r="DU10" s="688"/>
      <c r="DV10" s="688"/>
      <c r="DW10" s="688"/>
      <c r="DX10" s="688"/>
      <c r="DY10" s="688"/>
      <c r="DZ10" s="688"/>
      <c r="EA10" s="688"/>
      <c r="EB10" s="688"/>
      <c r="EC10" s="697"/>
    </row>
    <row r="11" spans="2:143" ht="11.25" customHeight="1" x14ac:dyDescent="0.15">
      <c r="B11" s="684" t="s">
        <v>246</v>
      </c>
      <c r="C11" s="685"/>
      <c r="D11" s="685"/>
      <c r="E11" s="685"/>
      <c r="F11" s="685"/>
      <c r="G11" s="685"/>
      <c r="H11" s="685"/>
      <c r="I11" s="685"/>
      <c r="J11" s="685"/>
      <c r="K11" s="685"/>
      <c r="L11" s="685"/>
      <c r="M11" s="685"/>
      <c r="N11" s="685"/>
      <c r="O11" s="685"/>
      <c r="P11" s="685"/>
      <c r="Q11" s="686"/>
      <c r="R11" s="687">
        <v>156850</v>
      </c>
      <c r="S11" s="688"/>
      <c r="T11" s="688"/>
      <c r="U11" s="688"/>
      <c r="V11" s="688"/>
      <c r="W11" s="688"/>
      <c r="X11" s="688"/>
      <c r="Y11" s="689"/>
      <c r="Z11" s="692">
        <v>2.2000000000000002</v>
      </c>
      <c r="AA11" s="693"/>
      <c r="AB11" s="693"/>
      <c r="AC11" s="705"/>
      <c r="AD11" s="696">
        <v>156850</v>
      </c>
      <c r="AE11" s="688"/>
      <c r="AF11" s="688"/>
      <c r="AG11" s="688"/>
      <c r="AH11" s="688"/>
      <c r="AI11" s="688"/>
      <c r="AJ11" s="688"/>
      <c r="AK11" s="689"/>
      <c r="AL11" s="692">
        <v>4.5</v>
      </c>
      <c r="AM11" s="693"/>
      <c r="AN11" s="693"/>
      <c r="AO11" s="694"/>
      <c r="AP11" s="684" t="s">
        <v>247</v>
      </c>
      <c r="AQ11" s="685"/>
      <c r="AR11" s="685"/>
      <c r="AS11" s="685"/>
      <c r="AT11" s="685"/>
      <c r="AU11" s="685"/>
      <c r="AV11" s="685"/>
      <c r="AW11" s="685"/>
      <c r="AX11" s="685"/>
      <c r="AY11" s="685"/>
      <c r="AZ11" s="685"/>
      <c r="BA11" s="685"/>
      <c r="BB11" s="685"/>
      <c r="BC11" s="685"/>
      <c r="BD11" s="685"/>
      <c r="BE11" s="685"/>
      <c r="BF11" s="686"/>
      <c r="BG11" s="687">
        <v>16121</v>
      </c>
      <c r="BH11" s="688"/>
      <c r="BI11" s="688"/>
      <c r="BJ11" s="688"/>
      <c r="BK11" s="688"/>
      <c r="BL11" s="688"/>
      <c r="BM11" s="688"/>
      <c r="BN11" s="689"/>
      <c r="BO11" s="690">
        <v>2.2000000000000002</v>
      </c>
      <c r="BP11" s="690"/>
      <c r="BQ11" s="690"/>
      <c r="BR11" s="690"/>
      <c r="BS11" s="696" t="s">
        <v>130</v>
      </c>
      <c r="BT11" s="688"/>
      <c r="BU11" s="688"/>
      <c r="BV11" s="688"/>
      <c r="BW11" s="688"/>
      <c r="BX11" s="688"/>
      <c r="BY11" s="688"/>
      <c r="BZ11" s="688"/>
      <c r="CA11" s="688"/>
      <c r="CB11" s="697"/>
      <c r="CD11" s="702" t="s">
        <v>248</v>
      </c>
      <c r="CE11" s="703"/>
      <c r="CF11" s="703"/>
      <c r="CG11" s="703"/>
      <c r="CH11" s="703"/>
      <c r="CI11" s="703"/>
      <c r="CJ11" s="703"/>
      <c r="CK11" s="703"/>
      <c r="CL11" s="703"/>
      <c r="CM11" s="703"/>
      <c r="CN11" s="703"/>
      <c r="CO11" s="703"/>
      <c r="CP11" s="703"/>
      <c r="CQ11" s="704"/>
      <c r="CR11" s="687">
        <v>334027</v>
      </c>
      <c r="CS11" s="688"/>
      <c r="CT11" s="688"/>
      <c r="CU11" s="688"/>
      <c r="CV11" s="688"/>
      <c r="CW11" s="688"/>
      <c r="CX11" s="688"/>
      <c r="CY11" s="689"/>
      <c r="CZ11" s="690">
        <v>4.9000000000000004</v>
      </c>
      <c r="DA11" s="690"/>
      <c r="DB11" s="690"/>
      <c r="DC11" s="690"/>
      <c r="DD11" s="696">
        <v>102877</v>
      </c>
      <c r="DE11" s="688"/>
      <c r="DF11" s="688"/>
      <c r="DG11" s="688"/>
      <c r="DH11" s="688"/>
      <c r="DI11" s="688"/>
      <c r="DJ11" s="688"/>
      <c r="DK11" s="688"/>
      <c r="DL11" s="688"/>
      <c r="DM11" s="688"/>
      <c r="DN11" s="688"/>
      <c r="DO11" s="688"/>
      <c r="DP11" s="689"/>
      <c r="DQ11" s="696">
        <v>227841</v>
      </c>
      <c r="DR11" s="688"/>
      <c r="DS11" s="688"/>
      <c r="DT11" s="688"/>
      <c r="DU11" s="688"/>
      <c r="DV11" s="688"/>
      <c r="DW11" s="688"/>
      <c r="DX11" s="688"/>
      <c r="DY11" s="688"/>
      <c r="DZ11" s="688"/>
      <c r="EA11" s="688"/>
      <c r="EB11" s="688"/>
      <c r="EC11" s="697"/>
    </row>
    <row r="12" spans="2:143" ht="11.25" customHeight="1" x14ac:dyDescent="0.15">
      <c r="B12" s="684" t="s">
        <v>249</v>
      </c>
      <c r="C12" s="685"/>
      <c r="D12" s="685"/>
      <c r="E12" s="685"/>
      <c r="F12" s="685"/>
      <c r="G12" s="685"/>
      <c r="H12" s="685"/>
      <c r="I12" s="685"/>
      <c r="J12" s="685"/>
      <c r="K12" s="685"/>
      <c r="L12" s="685"/>
      <c r="M12" s="685"/>
      <c r="N12" s="685"/>
      <c r="O12" s="685"/>
      <c r="P12" s="685"/>
      <c r="Q12" s="686"/>
      <c r="R12" s="687">
        <v>4944</v>
      </c>
      <c r="S12" s="688"/>
      <c r="T12" s="688"/>
      <c r="U12" s="688"/>
      <c r="V12" s="688"/>
      <c r="W12" s="688"/>
      <c r="X12" s="688"/>
      <c r="Y12" s="689"/>
      <c r="Z12" s="690">
        <v>0.1</v>
      </c>
      <c r="AA12" s="690"/>
      <c r="AB12" s="690"/>
      <c r="AC12" s="690"/>
      <c r="AD12" s="691">
        <v>4944</v>
      </c>
      <c r="AE12" s="691"/>
      <c r="AF12" s="691"/>
      <c r="AG12" s="691"/>
      <c r="AH12" s="691"/>
      <c r="AI12" s="691"/>
      <c r="AJ12" s="691"/>
      <c r="AK12" s="691"/>
      <c r="AL12" s="692">
        <v>0.1</v>
      </c>
      <c r="AM12" s="693"/>
      <c r="AN12" s="693"/>
      <c r="AO12" s="694"/>
      <c r="AP12" s="684" t="s">
        <v>250</v>
      </c>
      <c r="AQ12" s="685"/>
      <c r="AR12" s="685"/>
      <c r="AS12" s="685"/>
      <c r="AT12" s="685"/>
      <c r="AU12" s="685"/>
      <c r="AV12" s="685"/>
      <c r="AW12" s="685"/>
      <c r="AX12" s="685"/>
      <c r="AY12" s="685"/>
      <c r="AZ12" s="685"/>
      <c r="BA12" s="685"/>
      <c r="BB12" s="685"/>
      <c r="BC12" s="685"/>
      <c r="BD12" s="685"/>
      <c r="BE12" s="685"/>
      <c r="BF12" s="686"/>
      <c r="BG12" s="687">
        <v>387829</v>
      </c>
      <c r="BH12" s="688"/>
      <c r="BI12" s="688"/>
      <c r="BJ12" s="688"/>
      <c r="BK12" s="688"/>
      <c r="BL12" s="688"/>
      <c r="BM12" s="688"/>
      <c r="BN12" s="689"/>
      <c r="BO12" s="690">
        <v>52.7</v>
      </c>
      <c r="BP12" s="690"/>
      <c r="BQ12" s="690"/>
      <c r="BR12" s="690"/>
      <c r="BS12" s="696" t="s">
        <v>130</v>
      </c>
      <c r="BT12" s="688"/>
      <c r="BU12" s="688"/>
      <c r="BV12" s="688"/>
      <c r="BW12" s="688"/>
      <c r="BX12" s="688"/>
      <c r="BY12" s="688"/>
      <c r="BZ12" s="688"/>
      <c r="CA12" s="688"/>
      <c r="CB12" s="697"/>
      <c r="CD12" s="702" t="s">
        <v>251</v>
      </c>
      <c r="CE12" s="703"/>
      <c r="CF12" s="703"/>
      <c r="CG12" s="703"/>
      <c r="CH12" s="703"/>
      <c r="CI12" s="703"/>
      <c r="CJ12" s="703"/>
      <c r="CK12" s="703"/>
      <c r="CL12" s="703"/>
      <c r="CM12" s="703"/>
      <c r="CN12" s="703"/>
      <c r="CO12" s="703"/>
      <c r="CP12" s="703"/>
      <c r="CQ12" s="704"/>
      <c r="CR12" s="687">
        <v>739499</v>
      </c>
      <c r="CS12" s="688"/>
      <c r="CT12" s="688"/>
      <c r="CU12" s="688"/>
      <c r="CV12" s="688"/>
      <c r="CW12" s="688"/>
      <c r="CX12" s="688"/>
      <c r="CY12" s="689"/>
      <c r="CZ12" s="690">
        <v>10.8</v>
      </c>
      <c r="DA12" s="690"/>
      <c r="DB12" s="690"/>
      <c r="DC12" s="690"/>
      <c r="DD12" s="696">
        <v>82581</v>
      </c>
      <c r="DE12" s="688"/>
      <c r="DF12" s="688"/>
      <c r="DG12" s="688"/>
      <c r="DH12" s="688"/>
      <c r="DI12" s="688"/>
      <c r="DJ12" s="688"/>
      <c r="DK12" s="688"/>
      <c r="DL12" s="688"/>
      <c r="DM12" s="688"/>
      <c r="DN12" s="688"/>
      <c r="DO12" s="688"/>
      <c r="DP12" s="689"/>
      <c r="DQ12" s="696">
        <v>397396</v>
      </c>
      <c r="DR12" s="688"/>
      <c r="DS12" s="688"/>
      <c r="DT12" s="688"/>
      <c r="DU12" s="688"/>
      <c r="DV12" s="688"/>
      <c r="DW12" s="688"/>
      <c r="DX12" s="688"/>
      <c r="DY12" s="688"/>
      <c r="DZ12" s="688"/>
      <c r="EA12" s="688"/>
      <c r="EB12" s="688"/>
      <c r="EC12" s="697"/>
    </row>
    <row r="13" spans="2:143" ht="11.25" customHeight="1" x14ac:dyDescent="0.15">
      <c r="B13" s="684" t="s">
        <v>252</v>
      </c>
      <c r="C13" s="685"/>
      <c r="D13" s="685"/>
      <c r="E13" s="685"/>
      <c r="F13" s="685"/>
      <c r="G13" s="685"/>
      <c r="H13" s="685"/>
      <c r="I13" s="685"/>
      <c r="J13" s="685"/>
      <c r="K13" s="685"/>
      <c r="L13" s="685"/>
      <c r="M13" s="685"/>
      <c r="N13" s="685"/>
      <c r="O13" s="685"/>
      <c r="P13" s="685"/>
      <c r="Q13" s="686"/>
      <c r="R13" s="687" t="s">
        <v>130</v>
      </c>
      <c r="S13" s="688"/>
      <c r="T13" s="688"/>
      <c r="U13" s="688"/>
      <c r="V13" s="688"/>
      <c r="W13" s="688"/>
      <c r="X13" s="688"/>
      <c r="Y13" s="689"/>
      <c r="Z13" s="690" t="s">
        <v>130</v>
      </c>
      <c r="AA13" s="690"/>
      <c r="AB13" s="690"/>
      <c r="AC13" s="690"/>
      <c r="AD13" s="691" t="s">
        <v>232</v>
      </c>
      <c r="AE13" s="691"/>
      <c r="AF13" s="691"/>
      <c r="AG13" s="691"/>
      <c r="AH13" s="691"/>
      <c r="AI13" s="691"/>
      <c r="AJ13" s="691"/>
      <c r="AK13" s="691"/>
      <c r="AL13" s="692" t="s">
        <v>130</v>
      </c>
      <c r="AM13" s="693"/>
      <c r="AN13" s="693"/>
      <c r="AO13" s="694"/>
      <c r="AP13" s="684" t="s">
        <v>253</v>
      </c>
      <c r="AQ13" s="685"/>
      <c r="AR13" s="685"/>
      <c r="AS13" s="685"/>
      <c r="AT13" s="685"/>
      <c r="AU13" s="685"/>
      <c r="AV13" s="685"/>
      <c r="AW13" s="685"/>
      <c r="AX13" s="685"/>
      <c r="AY13" s="685"/>
      <c r="AZ13" s="685"/>
      <c r="BA13" s="685"/>
      <c r="BB13" s="685"/>
      <c r="BC13" s="685"/>
      <c r="BD13" s="685"/>
      <c r="BE13" s="685"/>
      <c r="BF13" s="686"/>
      <c r="BG13" s="687">
        <v>386677</v>
      </c>
      <c r="BH13" s="688"/>
      <c r="BI13" s="688"/>
      <c r="BJ13" s="688"/>
      <c r="BK13" s="688"/>
      <c r="BL13" s="688"/>
      <c r="BM13" s="688"/>
      <c r="BN13" s="689"/>
      <c r="BO13" s="690">
        <v>52.5</v>
      </c>
      <c r="BP13" s="690"/>
      <c r="BQ13" s="690"/>
      <c r="BR13" s="690"/>
      <c r="BS13" s="696" t="s">
        <v>130</v>
      </c>
      <c r="BT13" s="688"/>
      <c r="BU13" s="688"/>
      <c r="BV13" s="688"/>
      <c r="BW13" s="688"/>
      <c r="BX13" s="688"/>
      <c r="BY13" s="688"/>
      <c r="BZ13" s="688"/>
      <c r="CA13" s="688"/>
      <c r="CB13" s="697"/>
      <c r="CD13" s="702" t="s">
        <v>254</v>
      </c>
      <c r="CE13" s="703"/>
      <c r="CF13" s="703"/>
      <c r="CG13" s="703"/>
      <c r="CH13" s="703"/>
      <c r="CI13" s="703"/>
      <c r="CJ13" s="703"/>
      <c r="CK13" s="703"/>
      <c r="CL13" s="703"/>
      <c r="CM13" s="703"/>
      <c r="CN13" s="703"/>
      <c r="CO13" s="703"/>
      <c r="CP13" s="703"/>
      <c r="CQ13" s="704"/>
      <c r="CR13" s="687">
        <v>664312</v>
      </c>
      <c r="CS13" s="688"/>
      <c r="CT13" s="688"/>
      <c r="CU13" s="688"/>
      <c r="CV13" s="688"/>
      <c r="CW13" s="688"/>
      <c r="CX13" s="688"/>
      <c r="CY13" s="689"/>
      <c r="CZ13" s="690">
        <v>9.6999999999999993</v>
      </c>
      <c r="DA13" s="690"/>
      <c r="DB13" s="690"/>
      <c r="DC13" s="690"/>
      <c r="DD13" s="696">
        <v>303768</v>
      </c>
      <c r="DE13" s="688"/>
      <c r="DF13" s="688"/>
      <c r="DG13" s="688"/>
      <c r="DH13" s="688"/>
      <c r="DI13" s="688"/>
      <c r="DJ13" s="688"/>
      <c r="DK13" s="688"/>
      <c r="DL13" s="688"/>
      <c r="DM13" s="688"/>
      <c r="DN13" s="688"/>
      <c r="DO13" s="688"/>
      <c r="DP13" s="689"/>
      <c r="DQ13" s="696">
        <v>373471</v>
      </c>
      <c r="DR13" s="688"/>
      <c r="DS13" s="688"/>
      <c r="DT13" s="688"/>
      <c r="DU13" s="688"/>
      <c r="DV13" s="688"/>
      <c r="DW13" s="688"/>
      <c r="DX13" s="688"/>
      <c r="DY13" s="688"/>
      <c r="DZ13" s="688"/>
      <c r="EA13" s="688"/>
      <c r="EB13" s="688"/>
      <c r="EC13" s="697"/>
    </row>
    <row r="14" spans="2:143" ht="11.25" customHeight="1" x14ac:dyDescent="0.15">
      <c r="B14" s="684" t="s">
        <v>255</v>
      </c>
      <c r="C14" s="685"/>
      <c r="D14" s="685"/>
      <c r="E14" s="685"/>
      <c r="F14" s="685"/>
      <c r="G14" s="685"/>
      <c r="H14" s="685"/>
      <c r="I14" s="685"/>
      <c r="J14" s="685"/>
      <c r="K14" s="685"/>
      <c r="L14" s="685"/>
      <c r="M14" s="685"/>
      <c r="N14" s="685"/>
      <c r="O14" s="685"/>
      <c r="P14" s="685"/>
      <c r="Q14" s="686"/>
      <c r="R14" s="687" t="s">
        <v>130</v>
      </c>
      <c r="S14" s="688"/>
      <c r="T14" s="688"/>
      <c r="U14" s="688"/>
      <c r="V14" s="688"/>
      <c r="W14" s="688"/>
      <c r="X14" s="688"/>
      <c r="Y14" s="689"/>
      <c r="Z14" s="690" t="s">
        <v>232</v>
      </c>
      <c r="AA14" s="690"/>
      <c r="AB14" s="690"/>
      <c r="AC14" s="690"/>
      <c r="AD14" s="691" t="s">
        <v>130</v>
      </c>
      <c r="AE14" s="691"/>
      <c r="AF14" s="691"/>
      <c r="AG14" s="691"/>
      <c r="AH14" s="691"/>
      <c r="AI14" s="691"/>
      <c r="AJ14" s="691"/>
      <c r="AK14" s="691"/>
      <c r="AL14" s="692" t="s">
        <v>140</v>
      </c>
      <c r="AM14" s="693"/>
      <c r="AN14" s="693"/>
      <c r="AO14" s="694"/>
      <c r="AP14" s="684" t="s">
        <v>256</v>
      </c>
      <c r="AQ14" s="685"/>
      <c r="AR14" s="685"/>
      <c r="AS14" s="685"/>
      <c r="AT14" s="685"/>
      <c r="AU14" s="685"/>
      <c r="AV14" s="685"/>
      <c r="AW14" s="685"/>
      <c r="AX14" s="685"/>
      <c r="AY14" s="685"/>
      <c r="AZ14" s="685"/>
      <c r="BA14" s="685"/>
      <c r="BB14" s="685"/>
      <c r="BC14" s="685"/>
      <c r="BD14" s="685"/>
      <c r="BE14" s="685"/>
      <c r="BF14" s="686"/>
      <c r="BG14" s="687">
        <v>28039</v>
      </c>
      <c r="BH14" s="688"/>
      <c r="BI14" s="688"/>
      <c r="BJ14" s="688"/>
      <c r="BK14" s="688"/>
      <c r="BL14" s="688"/>
      <c r="BM14" s="688"/>
      <c r="BN14" s="689"/>
      <c r="BO14" s="690">
        <v>3.8</v>
      </c>
      <c r="BP14" s="690"/>
      <c r="BQ14" s="690"/>
      <c r="BR14" s="690"/>
      <c r="BS14" s="696" t="s">
        <v>232</v>
      </c>
      <c r="BT14" s="688"/>
      <c r="BU14" s="688"/>
      <c r="BV14" s="688"/>
      <c r="BW14" s="688"/>
      <c r="BX14" s="688"/>
      <c r="BY14" s="688"/>
      <c r="BZ14" s="688"/>
      <c r="CA14" s="688"/>
      <c r="CB14" s="697"/>
      <c r="CD14" s="702" t="s">
        <v>257</v>
      </c>
      <c r="CE14" s="703"/>
      <c r="CF14" s="703"/>
      <c r="CG14" s="703"/>
      <c r="CH14" s="703"/>
      <c r="CI14" s="703"/>
      <c r="CJ14" s="703"/>
      <c r="CK14" s="703"/>
      <c r="CL14" s="703"/>
      <c r="CM14" s="703"/>
      <c r="CN14" s="703"/>
      <c r="CO14" s="703"/>
      <c r="CP14" s="703"/>
      <c r="CQ14" s="704"/>
      <c r="CR14" s="687">
        <v>263426</v>
      </c>
      <c r="CS14" s="688"/>
      <c r="CT14" s="688"/>
      <c r="CU14" s="688"/>
      <c r="CV14" s="688"/>
      <c r="CW14" s="688"/>
      <c r="CX14" s="688"/>
      <c r="CY14" s="689"/>
      <c r="CZ14" s="690">
        <v>3.9</v>
      </c>
      <c r="DA14" s="690"/>
      <c r="DB14" s="690"/>
      <c r="DC14" s="690"/>
      <c r="DD14" s="696">
        <v>60398</v>
      </c>
      <c r="DE14" s="688"/>
      <c r="DF14" s="688"/>
      <c r="DG14" s="688"/>
      <c r="DH14" s="688"/>
      <c r="DI14" s="688"/>
      <c r="DJ14" s="688"/>
      <c r="DK14" s="688"/>
      <c r="DL14" s="688"/>
      <c r="DM14" s="688"/>
      <c r="DN14" s="688"/>
      <c r="DO14" s="688"/>
      <c r="DP14" s="689"/>
      <c r="DQ14" s="696">
        <v>179413</v>
      </c>
      <c r="DR14" s="688"/>
      <c r="DS14" s="688"/>
      <c r="DT14" s="688"/>
      <c r="DU14" s="688"/>
      <c r="DV14" s="688"/>
      <c r="DW14" s="688"/>
      <c r="DX14" s="688"/>
      <c r="DY14" s="688"/>
      <c r="DZ14" s="688"/>
      <c r="EA14" s="688"/>
      <c r="EB14" s="688"/>
      <c r="EC14" s="697"/>
    </row>
    <row r="15" spans="2:143" ht="11.25" customHeight="1" x14ac:dyDescent="0.15">
      <c r="B15" s="684" t="s">
        <v>258</v>
      </c>
      <c r="C15" s="685"/>
      <c r="D15" s="685"/>
      <c r="E15" s="685"/>
      <c r="F15" s="685"/>
      <c r="G15" s="685"/>
      <c r="H15" s="685"/>
      <c r="I15" s="685"/>
      <c r="J15" s="685"/>
      <c r="K15" s="685"/>
      <c r="L15" s="685"/>
      <c r="M15" s="685"/>
      <c r="N15" s="685"/>
      <c r="O15" s="685"/>
      <c r="P15" s="685"/>
      <c r="Q15" s="686"/>
      <c r="R15" s="687" t="s">
        <v>130</v>
      </c>
      <c r="S15" s="688"/>
      <c r="T15" s="688"/>
      <c r="U15" s="688"/>
      <c r="V15" s="688"/>
      <c r="W15" s="688"/>
      <c r="X15" s="688"/>
      <c r="Y15" s="689"/>
      <c r="Z15" s="690" t="s">
        <v>130</v>
      </c>
      <c r="AA15" s="690"/>
      <c r="AB15" s="690"/>
      <c r="AC15" s="690"/>
      <c r="AD15" s="691" t="s">
        <v>140</v>
      </c>
      <c r="AE15" s="691"/>
      <c r="AF15" s="691"/>
      <c r="AG15" s="691"/>
      <c r="AH15" s="691"/>
      <c r="AI15" s="691"/>
      <c r="AJ15" s="691"/>
      <c r="AK15" s="691"/>
      <c r="AL15" s="692" t="s">
        <v>130</v>
      </c>
      <c r="AM15" s="693"/>
      <c r="AN15" s="693"/>
      <c r="AO15" s="694"/>
      <c r="AP15" s="684" t="s">
        <v>259</v>
      </c>
      <c r="AQ15" s="685"/>
      <c r="AR15" s="685"/>
      <c r="AS15" s="685"/>
      <c r="AT15" s="685"/>
      <c r="AU15" s="685"/>
      <c r="AV15" s="685"/>
      <c r="AW15" s="685"/>
      <c r="AX15" s="685"/>
      <c r="AY15" s="685"/>
      <c r="AZ15" s="685"/>
      <c r="BA15" s="685"/>
      <c r="BB15" s="685"/>
      <c r="BC15" s="685"/>
      <c r="BD15" s="685"/>
      <c r="BE15" s="685"/>
      <c r="BF15" s="686"/>
      <c r="BG15" s="687">
        <v>31562</v>
      </c>
      <c r="BH15" s="688"/>
      <c r="BI15" s="688"/>
      <c r="BJ15" s="688"/>
      <c r="BK15" s="688"/>
      <c r="BL15" s="688"/>
      <c r="BM15" s="688"/>
      <c r="BN15" s="689"/>
      <c r="BO15" s="690">
        <v>4.3</v>
      </c>
      <c r="BP15" s="690"/>
      <c r="BQ15" s="690"/>
      <c r="BR15" s="690"/>
      <c r="BS15" s="696" t="s">
        <v>232</v>
      </c>
      <c r="BT15" s="688"/>
      <c r="BU15" s="688"/>
      <c r="BV15" s="688"/>
      <c r="BW15" s="688"/>
      <c r="BX15" s="688"/>
      <c r="BY15" s="688"/>
      <c r="BZ15" s="688"/>
      <c r="CA15" s="688"/>
      <c r="CB15" s="697"/>
      <c r="CD15" s="702" t="s">
        <v>260</v>
      </c>
      <c r="CE15" s="703"/>
      <c r="CF15" s="703"/>
      <c r="CG15" s="703"/>
      <c r="CH15" s="703"/>
      <c r="CI15" s="703"/>
      <c r="CJ15" s="703"/>
      <c r="CK15" s="703"/>
      <c r="CL15" s="703"/>
      <c r="CM15" s="703"/>
      <c r="CN15" s="703"/>
      <c r="CO15" s="703"/>
      <c r="CP15" s="703"/>
      <c r="CQ15" s="704"/>
      <c r="CR15" s="687">
        <v>622211</v>
      </c>
      <c r="CS15" s="688"/>
      <c r="CT15" s="688"/>
      <c r="CU15" s="688"/>
      <c r="CV15" s="688"/>
      <c r="CW15" s="688"/>
      <c r="CX15" s="688"/>
      <c r="CY15" s="689"/>
      <c r="CZ15" s="690">
        <v>9.1</v>
      </c>
      <c r="DA15" s="690"/>
      <c r="DB15" s="690"/>
      <c r="DC15" s="690"/>
      <c r="DD15" s="696">
        <v>134833</v>
      </c>
      <c r="DE15" s="688"/>
      <c r="DF15" s="688"/>
      <c r="DG15" s="688"/>
      <c r="DH15" s="688"/>
      <c r="DI15" s="688"/>
      <c r="DJ15" s="688"/>
      <c r="DK15" s="688"/>
      <c r="DL15" s="688"/>
      <c r="DM15" s="688"/>
      <c r="DN15" s="688"/>
      <c r="DO15" s="688"/>
      <c r="DP15" s="689"/>
      <c r="DQ15" s="696">
        <v>387440</v>
      </c>
      <c r="DR15" s="688"/>
      <c r="DS15" s="688"/>
      <c r="DT15" s="688"/>
      <c r="DU15" s="688"/>
      <c r="DV15" s="688"/>
      <c r="DW15" s="688"/>
      <c r="DX15" s="688"/>
      <c r="DY15" s="688"/>
      <c r="DZ15" s="688"/>
      <c r="EA15" s="688"/>
      <c r="EB15" s="688"/>
      <c r="EC15" s="697"/>
    </row>
    <row r="16" spans="2:143" ht="11.25" customHeight="1" x14ac:dyDescent="0.15">
      <c r="B16" s="684" t="s">
        <v>261</v>
      </c>
      <c r="C16" s="685"/>
      <c r="D16" s="685"/>
      <c r="E16" s="685"/>
      <c r="F16" s="685"/>
      <c r="G16" s="685"/>
      <c r="H16" s="685"/>
      <c r="I16" s="685"/>
      <c r="J16" s="685"/>
      <c r="K16" s="685"/>
      <c r="L16" s="685"/>
      <c r="M16" s="685"/>
      <c r="N16" s="685"/>
      <c r="O16" s="685"/>
      <c r="P16" s="685"/>
      <c r="Q16" s="686"/>
      <c r="R16" s="687">
        <v>3996</v>
      </c>
      <c r="S16" s="688"/>
      <c r="T16" s="688"/>
      <c r="U16" s="688"/>
      <c r="V16" s="688"/>
      <c r="W16" s="688"/>
      <c r="X16" s="688"/>
      <c r="Y16" s="689"/>
      <c r="Z16" s="690">
        <v>0.1</v>
      </c>
      <c r="AA16" s="690"/>
      <c r="AB16" s="690"/>
      <c r="AC16" s="690"/>
      <c r="AD16" s="691">
        <v>3996</v>
      </c>
      <c r="AE16" s="691"/>
      <c r="AF16" s="691"/>
      <c r="AG16" s="691"/>
      <c r="AH16" s="691"/>
      <c r="AI16" s="691"/>
      <c r="AJ16" s="691"/>
      <c r="AK16" s="691"/>
      <c r="AL16" s="692">
        <v>0.1</v>
      </c>
      <c r="AM16" s="693"/>
      <c r="AN16" s="693"/>
      <c r="AO16" s="694"/>
      <c r="AP16" s="684" t="s">
        <v>262</v>
      </c>
      <c r="AQ16" s="685"/>
      <c r="AR16" s="685"/>
      <c r="AS16" s="685"/>
      <c r="AT16" s="685"/>
      <c r="AU16" s="685"/>
      <c r="AV16" s="685"/>
      <c r="AW16" s="685"/>
      <c r="AX16" s="685"/>
      <c r="AY16" s="685"/>
      <c r="AZ16" s="685"/>
      <c r="BA16" s="685"/>
      <c r="BB16" s="685"/>
      <c r="BC16" s="685"/>
      <c r="BD16" s="685"/>
      <c r="BE16" s="685"/>
      <c r="BF16" s="686"/>
      <c r="BG16" s="687" t="s">
        <v>130</v>
      </c>
      <c r="BH16" s="688"/>
      <c r="BI16" s="688"/>
      <c r="BJ16" s="688"/>
      <c r="BK16" s="688"/>
      <c r="BL16" s="688"/>
      <c r="BM16" s="688"/>
      <c r="BN16" s="689"/>
      <c r="BO16" s="690" t="s">
        <v>232</v>
      </c>
      <c r="BP16" s="690"/>
      <c r="BQ16" s="690"/>
      <c r="BR16" s="690"/>
      <c r="BS16" s="696" t="s">
        <v>140</v>
      </c>
      <c r="BT16" s="688"/>
      <c r="BU16" s="688"/>
      <c r="BV16" s="688"/>
      <c r="BW16" s="688"/>
      <c r="BX16" s="688"/>
      <c r="BY16" s="688"/>
      <c r="BZ16" s="688"/>
      <c r="CA16" s="688"/>
      <c r="CB16" s="697"/>
      <c r="CD16" s="702" t="s">
        <v>263</v>
      </c>
      <c r="CE16" s="703"/>
      <c r="CF16" s="703"/>
      <c r="CG16" s="703"/>
      <c r="CH16" s="703"/>
      <c r="CI16" s="703"/>
      <c r="CJ16" s="703"/>
      <c r="CK16" s="703"/>
      <c r="CL16" s="703"/>
      <c r="CM16" s="703"/>
      <c r="CN16" s="703"/>
      <c r="CO16" s="703"/>
      <c r="CP16" s="703"/>
      <c r="CQ16" s="704"/>
      <c r="CR16" s="687">
        <v>96141</v>
      </c>
      <c r="CS16" s="688"/>
      <c r="CT16" s="688"/>
      <c r="CU16" s="688"/>
      <c r="CV16" s="688"/>
      <c r="CW16" s="688"/>
      <c r="CX16" s="688"/>
      <c r="CY16" s="689"/>
      <c r="CZ16" s="690">
        <v>1.4</v>
      </c>
      <c r="DA16" s="690"/>
      <c r="DB16" s="690"/>
      <c r="DC16" s="690"/>
      <c r="DD16" s="696" t="s">
        <v>232</v>
      </c>
      <c r="DE16" s="688"/>
      <c r="DF16" s="688"/>
      <c r="DG16" s="688"/>
      <c r="DH16" s="688"/>
      <c r="DI16" s="688"/>
      <c r="DJ16" s="688"/>
      <c r="DK16" s="688"/>
      <c r="DL16" s="688"/>
      <c r="DM16" s="688"/>
      <c r="DN16" s="688"/>
      <c r="DO16" s="688"/>
      <c r="DP16" s="689"/>
      <c r="DQ16" s="696">
        <v>48022</v>
      </c>
      <c r="DR16" s="688"/>
      <c r="DS16" s="688"/>
      <c r="DT16" s="688"/>
      <c r="DU16" s="688"/>
      <c r="DV16" s="688"/>
      <c r="DW16" s="688"/>
      <c r="DX16" s="688"/>
      <c r="DY16" s="688"/>
      <c r="DZ16" s="688"/>
      <c r="EA16" s="688"/>
      <c r="EB16" s="688"/>
      <c r="EC16" s="697"/>
    </row>
    <row r="17" spans="2:133" ht="11.25" customHeight="1" x14ac:dyDescent="0.15">
      <c r="B17" s="684" t="s">
        <v>264</v>
      </c>
      <c r="C17" s="685"/>
      <c r="D17" s="685"/>
      <c r="E17" s="685"/>
      <c r="F17" s="685"/>
      <c r="G17" s="685"/>
      <c r="H17" s="685"/>
      <c r="I17" s="685"/>
      <c r="J17" s="685"/>
      <c r="K17" s="685"/>
      <c r="L17" s="685"/>
      <c r="M17" s="685"/>
      <c r="N17" s="685"/>
      <c r="O17" s="685"/>
      <c r="P17" s="685"/>
      <c r="Q17" s="686"/>
      <c r="R17" s="687">
        <v>3501</v>
      </c>
      <c r="S17" s="688"/>
      <c r="T17" s="688"/>
      <c r="U17" s="688"/>
      <c r="V17" s="688"/>
      <c r="W17" s="688"/>
      <c r="X17" s="688"/>
      <c r="Y17" s="689"/>
      <c r="Z17" s="690">
        <v>0</v>
      </c>
      <c r="AA17" s="690"/>
      <c r="AB17" s="690"/>
      <c r="AC17" s="690"/>
      <c r="AD17" s="691">
        <v>3501</v>
      </c>
      <c r="AE17" s="691"/>
      <c r="AF17" s="691"/>
      <c r="AG17" s="691"/>
      <c r="AH17" s="691"/>
      <c r="AI17" s="691"/>
      <c r="AJ17" s="691"/>
      <c r="AK17" s="691"/>
      <c r="AL17" s="692">
        <v>0.1</v>
      </c>
      <c r="AM17" s="693"/>
      <c r="AN17" s="693"/>
      <c r="AO17" s="694"/>
      <c r="AP17" s="684" t="s">
        <v>265</v>
      </c>
      <c r="AQ17" s="685"/>
      <c r="AR17" s="685"/>
      <c r="AS17" s="685"/>
      <c r="AT17" s="685"/>
      <c r="AU17" s="685"/>
      <c r="AV17" s="685"/>
      <c r="AW17" s="685"/>
      <c r="AX17" s="685"/>
      <c r="AY17" s="685"/>
      <c r="AZ17" s="685"/>
      <c r="BA17" s="685"/>
      <c r="BB17" s="685"/>
      <c r="BC17" s="685"/>
      <c r="BD17" s="685"/>
      <c r="BE17" s="685"/>
      <c r="BF17" s="686"/>
      <c r="BG17" s="687" t="s">
        <v>140</v>
      </c>
      <c r="BH17" s="688"/>
      <c r="BI17" s="688"/>
      <c r="BJ17" s="688"/>
      <c r="BK17" s="688"/>
      <c r="BL17" s="688"/>
      <c r="BM17" s="688"/>
      <c r="BN17" s="689"/>
      <c r="BO17" s="690" t="s">
        <v>232</v>
      </c>
      <c r="BP17" s="690"/>
      <c r="BQ17" s="690"/>
      <c r="BR17" s="690"/>
      <c r="BS17" s="696" t="s">
        <v>140</v>
      </c>
      <c r="BT17" s="688"/>
      <c r="BU17" s="688"/>
      <c r="BV17" s="688"/>
      <c r="BW17" s="688"/>
      <c r="BX17" s="688"/>
      <c r="BY17" s="688"/>
      <c r="BZ17" s="688"/>
      <c r="CA17" s="688"/>
      <c r="CB17" s="697"/>
      <c r="CD17" s="702" t="s">
        <v>266</v>
      </c>
      <c r="CE17" s="703"/>
      <c r="CF17" s="703"/>
      <c r="CG17" s="703"/>
      <c r="CH17" s="703"/>
      <c r="CI17" s="703"/>
      <c r="CJ17" s="703"/>
      <c r="CK17" s="703"/>
      <c r="CL17" s="703"/>
      <c r="CM17" s="703"/>
      <c r="CN17" s="703"/>
      <c r="CO17" s="703"/>
      <c r="CP17" s="703"/>
      <c r="CQ17" s="704"/>
      <c r="CR17" s="687">
        <v>375473</v>
      </c>
      <c r="CS17" s="688"/>
      <c r="CT17" s="688"/>
      <c r="CU17" s="688"/>
      <c r="CV17" s="688"/>
      <c r="CW17" s="688"/>
      <c r="CX17" s="688"/>
      <c r="CY17" s="689"/>
      <c r="CZ17" s="690">
        <v>5.5</v>
      </c>
      <c r="DA17" s="690"/>
      <c r="DB17" s="690"/>
      <c r="DC17" s="690"/>
      <c r="DD17" s="696" t="s">
        <v>232</v>
      </c>
      <c r="DE17" s="688"/>
      <c r="DF17" s="688"/>
      <c r="DG17" s="688"/>
      <c r="DH17" s="688"/>
      <c r="DI17" s="688"/>
      <c r="DJ17" s="688"/>
      <c r="DK17" s="688"/>
      <c r="DL17" s="688"/>
      <c r="DM17" s="688"/>
      <c r="DN17" s="688"/>
      <c r="DO17" s="688"/>
      <c r="DP17" s="689"/>
      <c r="DQ17" s="696">
        <v>373450</v>
      </c>
      <c r="DR17" s="688"/>
      <c r="DS17" s="688"/>
      <c r="DT17" s="688"/>
      <c r="DU17" s="688"/>
      <c r="DV17" s="688"/>
      <c r="DW17" s="688"/>
      <c r="DX17" s="688"/>
      <c r="DY17" s="688"/>
      <c r="DZ17" s="688"/>
      <c r="EA17" s="688"/>
      <c r="EB17" s="688"/>
      <c r="EC17" s="697"/>
    </row>
    <row r="18" spans="2:133" ht="11.25" customHeight="1" x14ac:dyDescent="0.15">
      <c r="B18" s="684" t="s">
        <v>267</v>
      </c>
      <c r="C18" s="685"/>
      <c r="D18" s="685"/>
      <c r="E18" s="685"/>
      <c r="F18" s="685"/>
      <c r="G18" s="685"/>
      <c r="H18" s="685"/>
      <c r="I18" s="685"/>
      <c r="J18" s="685"/>
      <c r="K18" s="685"/>
      <c r="L18" s="685"/>
      <c r="M18" s="685"/>
      <c r="N18" s="685"/>
      <c r="O18" s="685"/>
      <c r="P18" s="685"/>
      <c r="Q18" s="686"/>
      <c r="R18" s="687">
        <v>6443</v>
      </c>
      <c r="S18" s="688"/>
      <c r="T18" s="688"/>
      <c r="U18" s="688"/>
      <c r="V18" s="688"/>
      <c r="W18" s="688"/>
      <c r="X18" s="688"/>
      <c r="Y18" s="689"/>
      <c r="Z18" s="690">
        <v>0.1</v>
      </c>
      <c r="AA18" s="690"/>
      <c r="AB18" s="690"/>
      <c r="AC18" s="690"/>
      <c r="AD18" s="691">
        <v>6443</v>
      </c>
      <c r="AE18" s="691"/>
      <c r="AF18" s="691"/>
      <c r="AG18" s="691"/>
      <c r="AH18" s="691"/>
      <c r="AI18" s="691"/>
      <c r="AJ18" s="691"/>
      <c r="AK18" s="691"/>
      <c r="AL18" s="692">
        <v>0.2</v>
      </c>
      <c r="AM18" s="693"/>
      <c r="AN18" s="693"/>
      <c r="AO18" s="694"/>
      <c r="AP18" s="684" t="s">
        <v>268</v>
      </c>
      <c r="AQ18" s="685"/>
      <c r="AR18" s="685"/>
      <c r="AS18" s="685"/>
      <c r="AT18" s="685"/>
      <c r="AU18" s="685"/>
      <c r="AV18" s="685"/>
      <c r="AW18" s="685"/>
      <c r="AX18" s="685"/>
      <c r="AY18" s="685"/>
      <c r="AZ18" s="685"/>
      <c r="BA18" s="685"/>
      <c r="BB18" s="685"/>
      <c r="BC18" s="685"/>
      <c r="BD18" s="685"/>
      <c r="BE18" s="685"/>
      <c r="BF18" s="686"/>
      <c r="BG18" s="687" t="s">
        <v>232</v>
      </c>
      <c r="BH18" s="688"/>
      <c r="BI18" s="688"/>
      <c r="BJ18" s="688"/>
      <c r="BK18" s="688"/>
      <c r="BL18" s="688"/>
      <c r="BM18" s="688"/>
      <c r="BN18" s="689"/>
      <c r="BO18" s="690" t="s">
        <v>130</v>
      </c>
      <c r="BP18" s="690"/>
      <c r="BQ18" s="690"/>
      <c r="BR18" s="690"/>
      <c r="BS18" s="696" t="s">
        <v>232</v>
      </c>
      <c r="BT18" s="688"/>
      <c r="BU18" s="688"/>
      <c r="BV18" s="688"/>
      <c r="BW18" s="688"/>
      <c r="BX18" s="688"/>
      <c r="BY18" s="688"/>
      <c r="BZ18" s="688"/>
      <c r="CA18" s="688"/>
      <c r="CB18" s="697"/>
      <c r="CD18" s="702" t="s">
        <v>269</v>
      </c>
      <c r="CE18" s="703"/>
      <c r="CF18" s="703"/>
      <c r="CG18" s="703"/>
      <c r="CH18" s="703"/>
      <c r="CI18" s="703"/>
      <c r="CJ18" s="703"/>
      <c r="CK18" s="703"/>
      <c r="CL18" s="703"/>
      <c r="CM18" s="703"/>
      <c r="CN18" s="703"/>
      <c r="CO18" s="703"/>
      <c r="CP18" s="703"/>
      <c r="CQ18" s="704"/>
      <c r="CR18" s="687" t="s">
        <v>140</v>
      </c>
      <c r="CS18" s="688"/>
      <c r="CT18" s="688"/>
      <c r="CU18" s="688"/>
      <c r="CV18" s="688"/>
      <c r="CW18" s="688"/>
      <c r="CX18" s="688"/>
      <c r="CY18" s="689"/>
      <c r="CZ18" s="690" t="s">
        <v>232</v>
      </c>
      <c r="DA18" s="690"/>
      <c r="DB18" s="690"/>
      <c r="DC18" s="690"/>
      <c r="DD18" s="696" t="s">
        <v>232</v>
      </c>
      <c r="DE18" s="688"/>
      <c r="DF18" s="688"/>
      <c r="DG18" s="688"/>
      <c r="DH18" s="688"/>
      <c r="DI18" s="688"/>
      <c r="DJ18" s="688"/>
      <c r="DK18" s="688"/>
      <c r="DL18" s="688"/>
      <c r="DM18" s="688"/>
      <c r="DN18" s="688"/>
      <c r="DO18" s="688"/>
      <c r="DP18" s="689"/>
      <c r="DQ18" s="696" t="s">
        <v>130</v>
      </c>
      <c r="DR18" s="688"/>
      <c r="DS18" s="688"/>
      <c r="DT18" s="688"/>
      <c r="DU18" s="688"/>
      <c r="DV18" s="688"/>
      <c r="DW18" s="688"/>
      <c r="DX18" s="688"/>
      <c r="DY18" s="688"/>
      <c r="DZ18" s="688"/>
      <c r="EA18" s="688"/>
      <c r="EB18" s="688"/>
      <c r="EC18" s="697"/>
    </row>
    <row r="19" spans="2:133" ht="11.25" customHeight="1" x14ac:dyDescent="0.15">
      <c r="B19" s="684" t="s">
        <v>270</v>
      </c>
      <c r="C19" s="685"/>
      <c r="D19" s="685"/>
      <c r="E19" s="685"/>
      <c r="F19" s="685"/>
      <c r="G19" s="685"/>
      <c r="H19" s="685"/>
      <c r="I19" s="685"/>
      <c r="J19" s="685"/>
      <c r="K19" s="685"/>
      <c r="L19" s="685"/>
      <c r="M19" s="685"/>
      <c r="N19" s="685"/>
      <c r="O19" s="685"/>
      <c r="P19" s="685"/>
      <c r="Q19" s="686"/>
      <c r="R19" s="687">
        <v>3616</v>
      </c>
      <c r="S19" s="688"/>
      <c r="T19" s="688"/>
      <c r="U19" s="688"/>
      <c r="V19" s="688"/>
      <c r="W19" s="688"/>
      <c r="X19" s="688"/>
      <c r="Y19" s="689"/>
      <c r="Z19" s="690">
        <v>0.1</v>
      </c>
      <c r="AA19" s="690"/>
      <c r="AB19" s="690"/>
      <c r="AC19" s="690"/>
      <c r="AD19" s="691">
        <v>3616</v>
      </c>
      <c r="AE19" s="691"/>
      <c r="AF19" s="691"/>
      <c r="AG19" s="691"/>
      <c r="AH19" s="691"/>
      <c r="AI19" s="691"/>
      <c r="AJ19" s="691"/>
      <c r="AK19" s="691"/>
      <c r="AL19" s="692">
        <v>0.1</v>
      </c>
      <c r="AM19" s="693"/>
      <c r="AN19" s="693"/>
      <c r="AO19" s="694"/>
      <c r="AP19" s="684" t="s">
        <v>271</v>
      </c>
      <c r="AQ19" s="685"/>
      <c r="AR19" s="685"/>
      <c r="AS19" s="685"/>
      <c r="AT19" s="685"/>
      <c r="AU19" s="685"/>
      <c r="AV19" s="685"/>
      <c r="AW19" s="685"/>
      <c r="AX19" s="685"/>
      <c r="AY19" s="685"/>
      <c r="AZ19" s="685"/>
      <c r="BA19" s="685"/>
      <c r="BB19" s="685"/>
      <c r="BC19" s="685"/>
      <c r="BD19" s="685"/>
      <c r="BE19" s="685"/>
      <c r="BF19" s="686"/>
      <c r="BG19" s="687">
        <v>25123</v>
      </c>
      <c r="BH19" s="688"/>
      <c r="BI19" s="688"/>
      <c r="BJ19" s="688"/>
      <c r="BK19" s="688"/>
      <c r="BL19" s="688"/>
      <c r="BM19" s="688"/>
      <c r="BN19" s="689"/>
      <c r="BO19" s="690">
        <v>3.4</v>
      </c>
      <c r="BP19" s="690"/>
      <c r="BQ19" s="690"/>
      <c r="BR19" s="690"/>
      <c r="BS19" s="696" t="s">
        <v>140</v>
      </c>
      <c r="BT19" s="688"/>
      <c r="BU19" s="688"/>
      <c r="BV19" s="688"/>
      <c r="BW19" s="688"/>
      <c r="BX19" s="688"/>
      <c r="BY19" s="688"/>
      <c r="BZ19" s="688"/>
      <c r="CA19" s="688"/>
      <c r="CB19" s="697"/>
      <c r="CD19" s="702" t="s">
        <v>272</v>
      </c>
      <c r="CE19" s="703"/>
      <c r="CF19" s="703"/>
      <c r="CG19" s="703"/>
      <c r="CH19" s="703"/>
      <c r="CI19" s="703"/>
      <c r="CJ19" s="703"/>
      <c r="CK19" s="703"/>
      <c r="CL19" s="703"/>
      <c r="CM19" s="703"/>
      <c r="CN19" s="703"/>
      <c r="CO19" s="703"/>
      <c r="CP19" s="703"/>
      <c r="CQ19" s="704"/>
      <c r="CR19" s="687" t="s">
        <v>130</v>
      </c>
      <c r="CS19" s="688"/>
      <c r="CT19" s="688"/>
      <c r="CU19" s="688"/>
      <c r="CV19" s="688"/>
      <c r="CW19" s="688"/>
      <c r="CX19" s="688"/>
      <c r="CY19" s="689"/>
      <c r="CZ19" s="690" t="s">
        <v>232</v>
      </c>
      <c r="DA19" s="690"/>
      <c r="DB19" s="690"/>
      <c r="DC19" s="690"/>
      <c r="DD19" s="696" t="s">
        <v>130</v>
      </c>
      <c r="DE19" s="688"/>
      <c r="DF19" s="688"/>
      <c r="DG19" s="688"/>
      <c r="DH19" s="688"/>
      <c r="DI19" s="688"/>
      <c r="DJ19" s="688"/>
      <c r="DK19" s="688"/>
      <c r="DL19" s="688"/>
      <c r="DM19" s="688"/>
      <c r="DN19" s="688"/>
      <c r="DO19" s="688"/>
      <c r="DP19" s="689"/>
      <c r="DQ19" s="696" t="s">
        <v>232</v>
      </c>
      <c r="DR19" s="688"/>
      <c r="DS19" s="688"/>
      <c r="DT19" s="688"/>
      <c r="DU19" s="688"/>
      <c r="DV19" s="688"/>
      <c r="DW19" s="688"/>
      <c r="DX19" s="688"/>
      <c r="DY19" s="688"/>
      <c r="DZ19" s="688"/>
      <c r="EA19" s="688"/>
      <c r="EB19" s="688"/>
      <c r="EC19" s="697"/>
    </row>
    <row r="20" spans="2:133" ht="11.25" customHeight="1" x14ac:dyDescent="0.15">
      <c r="B20" s="684" t="s">
        <v>273</v>
      </c>
      <c r="C20" s="685"/>
      <c r="D20" s="685"/>
      <c r="E20" s="685"/>
      <c r="F20" s="685"/>
      <c r="G20" s="685"/>
      <c r="H20" s="685"/>
      <c r="I20" s="685"/>
      <c r="J20" s="685"/>
      <c r="K20" s="685"/>
      <c r="L20" s="685"/>
      <c r="M20" s="685"/>
      <c r="N20" s="685"/>
      <c r="O20" s="685"/>
      <c r="P20" s="685"/>
      <c r="Q20" s="686"/>
      <c r="R20" s="687">
        <v>1971</v>
      </c>
      <c r="S20" s="688"/>
      <c r="T20" s="688"/>
      <c r="U20" s="688"/>
      <c r="V20" s="688"/>
      <c r="W20" s="688"/>
      <c r="X20" s="688"/>
      <c r="Y20" s="689"/>
      <c r="Z20" s="690">
        <v>0</v>
      </c>
      <c r="AA20" s="690"/>
      <c r="AB20" s="690"/>
      <c r="AC20" s="690"/>
      <c r="AD20" s="691">
        <v>1971</v>
      </c>
      <c r="AE20" s="691"/>
      <c r="AF20" s="691"/>
      <c r="AG20" s="691"/>
      <c r="AH20" s="691"/>
      <c r="AI20" s="691"/>
      <c r="AJ20" s="691"/>
      <c r="AK20" s="691"/>
      <c r="AL20" s="692">
        <v>0.1</v>
      </c>
      <c r="AM20" s="693"/>
      <c r="AN20" s="693"/>
      <c r="AO20" s="694"/>
      <c r="AP20" s="684" t="s">
        <v>274</v>
      </c>
      <c r="AQ20" s="685"/>
      <c r="AR20" s="685"/>
      <c r="AS20" s="685"/>
      <c r="AT20" s="685"/>
      <c r="AU20" s="685"/>
      <c r="AV20" s="685"/>
      <c r="AW20" s="685"/>
      <c r="AX20" s="685"/>
      <c r="AY20" s="685"/>
      <c r="AZ20" s="685"/>
      <c r="BA20" s="685"/>
      <c r="BB20" s="685"/>
      <c r="BC20" s="685"/>
      <c r="BD20" s="685"/>
      <c r="BE20" s="685"/>
      <c r="BF20" s="686"/>
      <c r="BG20" s="687">
        <v>25123</v>
      </c>
      <c r="BH20" s="688"/>
      <c r="BI20" s="688"/>
      <c r="BJ20" s="688"/>
      <c r="BK20" s="688"/>
      <c r="BL20" s="688"/>
      <c r="BM20" s="688"/>
      <c r="BN20" s="689"/>
      <c r="BO20" s="690">
        <v>3.4</v>
      </c>
      <c r="BP20" s="690"/>
      <c r="BQ20" s="690"/>
      <c r="BR20" s="690"/>
      <c r="BS20" s="696" t="s">
        <v>232</v>
      </c>
      <c r="BT20" s="688"/>
      <c r="BU20" s="688"/>
      <c r="BV20" s="688"/>
      <c r="BW20" s="688"/>
      <c r="BX20" s="688"/>
      <c r="BY20" s="688"/>
      <c r="BZ20" s="688"/>
      <c r="CA20" s="688"/>
      <c r="CB20" s="697"/>
      <c r="CD20" s="702" t="s">
        <v>275</v>
      </c>
      <c r="CE20" s="703"/>
      <c r="CF20" s="703"/>
      <c r="CG20" s="703"/>
      <c r="CH20" s="703"/>
      <c r="CI20" s="703"/>
      <c r="CJ20" s="703"/>
      <c r="CK20" s="703"/>
      <c r="CL20" s="703"/>
      <c r="CM20" s="703"/>
      <c r="CN20" s="703"/>
      <c r="CO20" s="703"/>
      <c r="CP20" s="703"/>
      <c r="CQ20" s="704"/>
      <c r="CR20" s="687">
        <v>6827909</v>
      </c>
      <c r="CS20" s="688"/>
      <c r="CT20" s="688"/>
      <c r="CU20" s="688"/>
      <c r="CV20" s="688"/>
      <c r="CW20" s="688"/>
      <c r="CX20" s="688"/>
      <c r="CY20" s="689"/>
      <c r="CZ20" s="690">
        <v>100</v>
      </c>
      <c r="DA20" s="690"/>
      <c r="DB20" s="690"/>
      <c r="DC20" s="690"/>
      <c r="DD20" s="696">
        <v>1177158</v>
      </c>
      <c r="DE20" s="688"/>
      <c r="DF20" s="688"/>
      <c r="DG20" s="688"/>
      <c r="DH20" s="688"/>
      <c r="DI20" s="688"/>
      <c r="DJ20" s="688"/>
      <c r="DK20" s="688"/>
      <c r="DL20" s="688"/>
      <c r="DM20" s="688"/>
      <c r="DN20" s="688"/>
      <c r="DO20" s="688"/>
      <c r="DP20" s="689"/>
      <c r="DQ20" s="696">
        <v>3948892</v>
      </c>
      <c r="DR20" s="688"/>
      <c r="DS20" s="688"/>
      <c r="DT20" s="688"/>
      <c r="DU20" s="688"/>
      <c r="DV20" s="688"/>
      <c r="DW20" s="688"/>
      <c r="DX20" s="688"/>
      <c r="DY20" s="688"/>
      <c r="DZ20" s="688"/>
      <c r="EA20" s="688"/>
      <c r="EB20" s="688"/>
      <c r="EC20" s="697"/>
    </row>
    <row r="21" spans="2:133" ht="11.25" customHeight="1" x14ac:dyDescent="0.15">
      <c r="B21" s="684" t="s">
        <v>276</v>
      </c>
      <c r="C21" s="685"/>
      <c r="D21" s="685"/>
      <c r="E21" s="685"/>
      <c r="F21" s="685"/>
      <c r="G21" s="685"/>
      <c r="H21" s="685"/>
      <c r="I21" s="685"/>
      <c r="J21" s="685"/>
      <c r="K21" s="685"/>
      <c r="L21" s="685"/>
      <c r="M21" s="685"/>
      <c r="N21" s="685"/>
      <c r="O21" s="685"/>
      <c r="P21" s="685"/>
      <c r="Q21" s="686"/>
      <c r="R21" s="687">
        <v>856</v>
      </c>
      <c r="S21" s="688"/>
      <c r="T21" s="688"/>
      <c r="U21" s="688"/>
      <c r="V21" s="688"/>
      <c r="W21" s="688"/>
      <c r="X21" s="688"/>
      <c r="Y21" s="689"/>
      <c r="Z21" s="690">
        <v>0</v>
      </c>
      <c r="AA21" s="690"/>
      <c r="AB21" s="690"/>
      <c r="AC21" s="690"/>
      <c r="AD21" s="691">
        <v>856</v>
      </c>
      <c r="AE21" s="691"/>
      <c r="AF21" s="691"/>
      <c r="AG21" s="691"/>
      <c r="AH21" s="691"/>
      <c r="AI21" s="691"/>
      <c r="AJ21" s="691"/>
      <c r="AK21" s="691"/>
      <c r="AL21" s="692">
        <v>0</v>
      </c>
      <c r="AM21" s="693"/>
      <c r="AN21" s="693"/>
      <c r="AO21" s="694"/>
      <c r="AP21" s="706" t="s">
        <v>277</v>
      </c>
      <c r="AQ21" s="707"/>
      <c r="AR21" s="707"/>
      <c r="AS21" s="707"/>
      <c r="AT21" s="707"/>
      <c r="AU21" s="707"/>
      <c r="AV21" s="707"/>
      <c r="AW21" s="707"/>
      <c r="AX21" s="707"/>
      <c r="AY21" s="707"/>
      <c r="AZ21" s="707"/>
      <c r="BA21" s="707"/>
      <c r="BB21" s="707"/>
      <c r="BC21" s="707"/>
      <c r="BD21" s="707"/>
      <c r="BE21" s="707"/>
      <c r="BF21" s="708"/>
      <c r="BG21" s="687">
        <v>25123</v>
      </c>
      <c r="BH21" s="688"/>
      <c r="BI21" s="688"/>
      <c r="BJ21" s="688"/>
      <c r="BK21" s="688"/>
      <c r="BL21" s="688"/>
      <c r="BM21" s="688"/>
      <c r="BN21" s="689"/>
      <c r="BO21" s="690">
        <v>3.4</v>
      </c>
      <c r="BP21" s="690"/>
      <c r="BQ21" s="690"/>
      <c r="BR21" s="690"/>
      <c r="BS21" s="696" t="s">
        <v>130</v>
      </c>
      <c r="BT21" s="688"/>
      <c r="BU21" s="688"/>
      <c r="BV21" s="688"/>
      <c r="BW21" s="688"/>
      <c r="BX21" s="688"/>
      <c r="BY21" s="688"/>
      <c r="BZ21" s="688"/>
      <c r="CA21" s="688"/>
      <c r="CB21" s="697"/>
      <c r="CD21" s="712"/>
      <c r="CE21" s="713"/>
      <c r="CF21" s="713"/>
      <c r="CG21" s="713"/>
      <c r="CH21" s="713"/>
      <c r="CI21" s="713"/>
      <c r="CJ21" s="713"/>
      <c r="CK21" s="713"/>
      <c r="CL21" s="713"/>
      <c r="CM21" s="713"/>
      <c r="CN21" s="713"/>
      <c r="CO21" s="713"/>
      <c r="CP21" s="713"/>
      <c r="CQ21" s="714"/>
      <c r="CR21" s="715"/>
      <c r="CS21" s="710"/>
      <c r="CT21" s="710"/>
      <c r="CU21" s="710"/>
      <c r="CV21" s="710"/>
      <c r="CW21" s="710"/>
      <c r="CX21" s="710"/>
      <c r="CY21" s="716"/>
      <c r="CZ21" s="717"/>
      <c r="DA21" s="717"/>
      <c r="DB21" s="717"/>
      <c r="DC21" s="717"/>
      <c r="DD21" s="709"/>
      <c r="DE21" s="710"/>
      <c r="DF21" s="710"/>
      <c r="DG21" s="710"/>
      <c r="DH21" s="710"/>
      <c r="DI21" s="710"/>
      <c r="DJ21" s="710"/>
      <c r="DK21" s="710"/>
      <c r="DL21" s="710"/>
      <c r="DM21" s="710"/>
      <c r="DN21" s="710"/>
      <c r="DO21" s="710"/>
      <c r="DP21" s="716"/>
      <c r="DQ21" s="709"/>
      <c r="DR21" s="710"/>
      <c r="DS21" s="710"/>
      <c r="DT21" s="710"/>
      <c r="DU21" s="710"/>
      <c r="DV21" s="710"/>
      <c r="DW21" s="710"/>
      <c r="DX21" s="710"/>
      <c r="DY21" s="710"/>
      <c r="DZ21" s="710"/>
      <c r="EA21" s="710"/>
      <c r="EB21" s="710"/>
      <c r="EC21" s="711"/>
    </row>
    <row r="22" spans="2:133" ht="11.25" customHeight="1" x14ac:dyDescent="0.15">
      <c r="B22" s="684" t="s">
        <v>278</v>
      </c>
      <c r="C22" s="685"/>
      <c r="D22" s="685"/>
      <c r="E22" s="685"/>
      <c r="F22" s="685"/>
      <c r="G22" s="685"/>
      <c r="H22" s="685"/>
      <c r="I22" s="685"/>
      <c r="J22" s="685"/>
      <c r="K22" s="685"/>
      <c r="L22" s="685"/>
      <c r="M22" s="685"/>
      <c r="N22" s="685"/>
      <c r="O22" s="685"/>
      <c r="P22" s="685"/>
      <c r="Q22" s="686"/>
      <c r="R22" s="687">
        <v>2706549</v>
      </c>
      <c r="S22" s="688"/>
      <c r="T22" s="688"/>
      <c r="U22" s="688"/>
      <c r="V22" s="688"/>
      <c r="W22" s="688"/>
      <c r="X22" s="688"/>
      <c r="Y22" s="689"/>
      <c r="Z22" s="690">
        <v>37.6</v>
      </c>
      <c r="AA22" s="690"/>
      <c r="AB22" s="690"/>
      <c r="AC22" s="690"/>
      <c r="AD22" s="691">
        <v>2476725</v>
      </c>
      <c r="AE22" s="691"/>
      <c r="AF22" s="691"/>
      <c r="AG22" s="691"/>
      <c r="AH22" s="691"/>
      <c r="AI22" s="691"/>
      <c r="AJ22" s="691"/>
      <c r="AK22" s="691"/>
      <c r="AL22" s="692">
        <v>71</v>
      </c>
      <c r="AM22" s="693"/>
      <c r="AN22" s="693"/>
      <c r="AO22" s="694"/>
      <c r="AP22" s="706" t="s">
        <v>279</v>
      </c>
      <c r="AQ22" s="707"/>
      <c r="AR22" s="707"/>
      <c r="AS22" s="707"/>
      <c r="AT22" s="707"/>
      <c r="AU22" s="707"/>
      <c r="AV22" s="707"/>
      <c r="AW22" s="707"/>
      <c r="AX22" s="707"/>
      <c r="AY22" s="707"/>
      <c r="AZ22" s="707"/>
      <c r="BA22" s="707"/>
      <c r="BB22" s="707"/>
      <c r="BC22" s="707"/>
      <c r="BD22" s="707"/>
      <c r="BE22" s="707"/>
      <c r="BF22" s="708"/>
      <c r="BG22" s="687" t="s">
        <v>232</v>
      </c>
      <c r="BH22" s="688"/>
      <c r="BI22" s="688"/>
      <c r="BJ22" s="688"/>
      <c r="BK22" s="688"/>
      <c r="BL22" s="688"/>
      <c r="BM22" s="688"/>
      <c r="BN22" s="689"/>
      <c r="BO22" s="690" t="s">
        <v>232</v>
      </c>
      <c r="BP22" s="690"/>
      <c r="BQ22" s="690"/>
      <c r="BR22" s="690"/>
      <c r="BS22" s="696" t="s">
        <v>130</v>
      </c>
      <c r="BT22" s="688"/>
      <c r="BU22" s="688"/>
      <c r="BV22" s="688"/>
      <c r="BW22" s="688"/>
      <c r="BX22" s="688"/>
      <c r="BY22" s="688"/>
      <c r="BZ22" s="688"/>
      <c r="CA22" s="688"/>
      <c r="CB22" s="697"/>
      <c r="CD22" s="669" t="s">
        <v>280</v>
      </c>
      <c r="CE22" s="670"/>
      <c r="CF22" s="670"/>
      <c r="CG22" s="670"/>
      <c r="CH22" s="670"/>
      <c r="CI22" s="670"/>
      <c r="CJ22" s="670"/>
      <c r="CK22" s="670"/>
      <c r="CL22" s="670"/>
      <c r="CM22" s="670"/>
      <c r="CN22" s="670"/>
      <c r="CO22" s="670"/>
      <c r="CP22" s="670"/>
      <c r="CQ22" s="670"/>
      <c r="CR22" s="670"/>
      <c r="CS22" s="670"/>
      <c r="CT22" s="670"/>
      <c r="CU22" s="670"/>
      <c r="CV22" s="670"/>
      <c r="CW22" s="670"/>
      <c r="CX22" s="670"/>
      <c r="CY22" s="670"/>
      <c r="CZ22" s="670"/>
      <c r="DA22" s="670"/>
      <c r="DB22" s="670"/>
      <c r="DC22" s="670"/>
      <c r="DD22" s="670"/>
      <c r="DE22" s="670"/>
      <c r="DF22" s="670"/>
      <c r="DG22" s="670"/>
      <c r="DH22" s="670"/>
      <c r="DI22" s="670"/>
      <c r="DJ22" s="670"/>
      <c r="DK22" s="670"/>
      <c r="DL22" s="670"/>
      <c r="DM22" s="670"/>
      <c r="DN22" s="670"/>
      <c r="DO22" s="670"/>
      <c r="DP22" s="670"/>
      <c r="DQ22" s="670"/>
      <c r="DR22" s="670"/>
      <c r="DS22" s="670"/>
      <c r="DT22" s="670"/>
      <c r="DU22" s="670"/>
      <c r="DV22" s="670"/>
      <c r="DW22" s="670"/>
      <c r="DX22" s="670"/>
      <c r="DY22" s="670"/>
      <c r="DZ22" s="670"/>
      <c r="EA22" s="670"/>
      <c r="EB22" s="670"/>
      <c r="EC22" s="671"/>
    </row>
    <row r="23" spans="2:133" ht="11.25" customHeight="1" x14ac:dyDescent="0.15">
      <c r="B23" s="684" t="s">
        <v>281</v>
      </c>
      <c r="C23" s="685"/>
      <c r="D23" s="685"/>
      <c r="E23" s="685"/>
      <c r="F23" s="685"/>
      <c r="G23" s="685"/>
      <c r="H23" s="685"/>
      <c r="I23" s="685"/>
      <c r="J23" s="685"/>
      <c r="K23" s="685"/>
      <c r="L23" s="685"/>
      <c r="M23" s="685"/>
      <c r="N23" s="685"/>
      <c r="O23" s="685"/>
      <c r="P23" s="685"/>
      <c r="Q23" s="686"/>
      <c r="R23" s="687">
        <v>2476725</v>
      </c>
      <c r="S23" s="688"/>
      <c r="T23" s="688"/>
      <c r="U23" s="688"/>
      <c r="V23" s="688"/>
      <c r="W23" s="688"/>
      <c r="X23" s="688"/>
      <c r="Y23" s="689"/>
      <c r="Z23" s="690">
        <v>34.4</v>
      </c>
      <c r="AA23" s="690"/>
      <c r="AB23" s="690"/>
      <c r="AC23" s="690"/>
      <c r="AD23" s="691">
        <v>2476725</v>
      </c>
      <c r="AE23" s="691"/>
      <c r="AF23" s="691"/>
      <c r="AG23" s="691"/>
      <c r="AH23" s="691"/>
      <c r="AI23" s="691"/>
      <c r="AJ23" s="691"/>
      <c r="AK23" s="691"/>
      <c r="AL23" s="692">
        <v>71</v>
      </c>
      <c r="AM23" s="693"/>
      <c r="AN23" s="693"/>
      <c r="AO23" s="694"/>
      <c r="AP23" s="706" t="s">
        <v>282</v>
      </c>
      <c r="AQ23" s="707"/>
      <c r="AR23" s="707"/>
      <c r="AS23" s="707"/>
      <c r="AT23" s="707"/>
      <c r="AU23" s="707"/>
      <c r="AV23" s="707"/>
      <c r="AW23" s="707"/>
      <c r="AX23" s="707"/>
      <c r="AY23" s="707"/>
      <c r="AZ23" s="707"/>
      <c r="BA23" s="707"/>
      <c r="BB23" s="707"/>
      <c r="BC23" s="707"/>
      <c r="BD23" s="707"/>
      <c r="BE23" s="707"/>
      <c r="BF23" s="708"/>
      <c r="BG23" s="687" t="s">
        <v>232</v>
      </c>
      <c r="BH23" s="688"/>
      <c r="BI23" s="688"/>
      <c r="BJ23" s="688"/>
      <c r="BK23" s="688"/>
      <c r="BL23" s="688"/>
      <c r="BM23" s="688"/>
      <c r="BN23" s="689"/>
      <c r="BO23" s="690" t="s">
        <v>130</v>
      </c>
      <c r="BP23" s="690"/>
      <c r="BQ23" s="690"/>
      <c r="BR23" s="690"/>
      <c r="BS23" s="696" t="s">
        <v>232</v>
      </c>
      <c r="BT23" s="688"/>
      <c r="BU23" s="688"/>
      <c r="BV23" s="688"/>
      <c r="BW23" s="688"/>
      <c r="BX23" s="688"/>
      <c r="BY23" s="688"/>
      <c r="BZ23" s="688"/>
      <c r="CA23" s="688"/>
      <c r="CB23" s="697"/>
      <c r="CD23" s="669" t="s">
        <v>221</v>
      </c>
      <c r="CE23" s="670"/>
      <c r="CF23" s="670"/>
      <c r="CG23" s="670"/>
      <c r="CH23" s="670"/>
      <c r="CI23" s="670"/>
      <c r="CJ23" s="670"/>
      <c r="CK23" s="670"/>
      <c r="CL23" s="670"/>
      <c r="CM23" s="670"/>
      <c r="CN23" s="670"/>
      <c r="CO23" s="670"/>
      <c r="CP23" s="670"/>
      <c r="CQ23" s="671"/>
      <c r="CR23" s="669" t="s">
        <v>283</v>
      </c>
      <c r="CS23" s="670"/>
      <c r="CT23" s="670"/>
      <c r="CU23" s="670"/>
      <c r="CV23" s="670"/>
      <c r="CW23" s="670"/>
      <c r="CX23" s="670"/>
      <c r="CY23" s="671"/>
      <c r="CZ23" s="669" t="s">
        <v>284</v>
      </c>
      <c r="DA23" s="670"/>
      <c r="DB23" s="670"/>
      <c r="DC23" s="671"/>
      <c r="DD23" s="669" t="s">
        <v>285</v>
      </c>
      <c r="DE23" s="670"/>
      <c r="DF23" s="670"/>
      <c r="DG23" s="670"/>
      <c r="DH23" s="670"/>
      <c r="DI23" s="670"/>
      <c r="DJ23" s="670"/>
      <c r="DK23" s="671"/>
      <c r="DL23" s="718" t="s">
        <v>286</v>
      </c>
      <c r="DM23" s="719"/>
      <c r="DN23" s="719"/>
      <c r="DO23" s="719"/>
      <c r="DP23" s="719"/>
      <c r="DQ23" s="719"/>
      <c r="DR23" s="719"/>
      <c r="DS23" s="719"/>
      <c r="DT23" s="719"/>
      <c r="DU23" s="719"/>
      <c r="DV23" s="720"/>
      <c r="DW23" s="669" t="s">
        <v>287</v>
      </c>
      <c r="DX23" s="670"/>
      <c r="DY23" s="670"/>
      <c r="DZ23" s="670"/>
      <c r="EA23" s="670"/>
      <c r="EB23" s="670"/>
      <c r="EC23" s="671"/>
    </row>
    <row r="24" spans="2:133" ht="11.25" customHeight="1" x14ac:dyDescent="0.15">
      <c r="B24" s="684" t="s">
        <v>288</v>
      </c>
      <c r="C24" s="685"/>
      <c r="D24" s="685"/>
      <c r="E24" s="685"/>
      <c r="F24" s="685"/>
      <c r="G24" s="685"/>
      <c r="H24" s="685"/>
      <c r="I24" s="685"/>
      <c r="J24" s="685"/>
      <c r="K24" s="685"/>
      <c r="L24" s="685"/>
      <c r="M24" s="685"/>
      <c r="N24" s="685"/>
      <c r="O24" s="685"/>
      <c r="P24" s="685"/>
      <c r="Q24" s="686"/>
      <c r="R24" s="687">
        <v>229809</v>
      </c>
      <c r="S24" s="688"/>
      <c r="T24" s="688"/>
      <c r="U24" s="688"/>
      <c r="V24" s="688"/>
      <c r="W24" s="688"/>
      <c r="X24" s="688"/>
      <c r="Y24" s="689"/>
      <c r="Z24" s="690">
        <v>3.2</v>
      </c>
      <c r="AA24" s="690"/>
      <c r="AB24" s="690"/>
      <c r="AC24" s="690"/>
      <c r="AD24" s="691" t="s">
        <v>130</v>
      </c>
      <c r="AE24" s="691"/>
      <c r="AF24" s="691"/>
      <c r="AG24" s="691"/>
      <c r="AH24" s="691"/>
      <c r="AI24" s="691"/>
      <c r="AJ24" s="691"/>
      <c r="AK24" s="691"/>
      <c r="AL24" s="692" t="s">
        <v>232</v>
      </c>
      <c r="AM24" s="693"/>
      <c r="AN24" s="693"/>
      <c r="AO24" s="694"/>
      <c r="AP24" s="706" t="s">
        <v>289</v>
      </c>
      <c r="AQ24" s="707"/>
      <c r="AR24" s="707"/>
      <c r="AS24" s="707"/>
      <c r="AT24" s="707"/>
      <c r="AU24" s="707"/>
      <c r="AV24" s="707"/>
      <c r="AW24" s="707"/>
      <c r="AX24" s="707"/>
      <c r="AY24" s="707"/>
      <c r="AZ24" s="707"/>
      <c r="BA24" s="707"/>
      <c r="BB24" s="707"/>
      <c r="BC24" s="707"/>
      <c r="BD24" s="707"/>
      <c r="BE24" s="707"/>
      <c r="BF24" s="708"/>
      <c r="BG24" s="687" t="s">
        <v>232</v>
      </c>
      <c r="BH24" s="688"/>
      <c r="BI24" s="688"/>
      <c r="BJ24" s="688"/>
      <c r="BK24" s="688"/>
      <c r="BL24" s="688"/>
      <c r="BM24" s="688"/>
      <c r="BN24" s="689"/>
      <c r="BO24" s="690" t="s">
        <v>232</v>
      </c>
      <c r="BP24" s="690"/>
      <c r="BQ24" s="690"/>
      <c r="BR24" s="690"/>
      <c r="BS24" s="696" t="s">
        <v>232</v>
      </c>
      <c r="BT24" s="688"/>
      <c r="BU24" s="688"/>
      <c r="BV24" s="688"/>
      <c r="BW24" s="688"/>
      <c r="BX24" s="688"/>
      <c r="BY24" s="688"/>
      <c r="BZ24" s="688"/>
      <c r="CA24" s="688"/>
      <c r="CB24" s="697"/>
      <c r="CD24" s="698" t="s">
        <v>290</v>
      </c>
      <c r="CE24" s="699"/>
      <c r="CF24" s="699"/>
      <c r="CG24" s="699"/>
      <c r="CH24" s="699"/>
      <c r="CI24" s="699"/>
      <c r="CJ24" s="699"/>
      <c r="CK24" s="699"/>
      <c r="CL24" s="699"/>
      <c r="CM24" s="699"/>
      <c r="CN24" s="699"/>
      <c r="CO24" s="699"/>
      <c r="CP24" s="699"/>
      <c r="CQ24" s="700"/>
      <c r="CR24" s="676">
        <v>1833551</v>
      </c>
      <c r="CS24" s="677"/>
      <c r="CT24" s="677"/>
      <c r="CU24" s="677"/>
      <c r="CV24" s="677"/>
      <c r="CW24" s="677"/>
      <c r="CX24" s="677"/>
      <c r="CY24" s="678"/>
      <c r="CZ24" s="681">
        <v>26.9</v>
      </c>
      <c r="DA24" s="682"/>
      <c r="DB24" s="682"/>
      <c r="DC24" s="701"/>
      <c r="DD24" s="726">
        <v>1423272</v>
      </c>
      <c r="DE24" s="677"/>
      <c r="DF24" s="677"/>
      <c r="DG24" s="677"/>
      <c r="DH24" s="677"/>
      <c r="DI24" s="677"/>
      <c r="DJ24" s="677"/>
      <c r="DK24" s="678"/>
      <c r="DL24" s="726">
        <v>1412497</v>
      </c>
      <c r="DM24" s="677"/>
      <c r="DN24" s="677"/>
      <c r="DO24" s="677"/>
      <c r="DP24" s="677"/>
      <c r="DQ24" s="677"/>
      <c r="DR24" s="677"/>
      <c r="DS24" s="677"/>
      <c r="DT24" s="677"/>
      <c r="DU24" s="677"/>
      <c r="DV24" s="678"/>
      <c r="DW24" s="681">
        <v>40.5</v>
      </c>
      <c r="DX24" s="682"/>
      <c r="DY24" s="682"/>
      <c r="DZ24" s="682"/>
      <c r="EA24" s="682"/>
      <c r="EB24" s="682"/>
      <c r="EC24" s="683"/>
    </row>
    <row r="25" spans="2:133" ht="11.25" customHeight="1" x14ac:dyDescent="0.15">
      <c r="B25" s="684" t="s">
        <v>291</v>
      </c>
      <c r="C25" s="685"/>
      <c r="D25" s="685"/>
      <c r="E25" s="685"/>
      <c r="F25" s="685"/>
      <c r="G25" s="685"/>
      <c r="H25" s="685"/>
      <c r="I25" s="685"/>
      <c r="J25" s="685"/>
      <c r="K25" s="685"/>
      <c r="L25" s="685"/>
      <c r="M25" s="685"/>
      <c r="N25" s="685"/>
      <c r="O25" s="685"/>
      <c r="P25" s="685"/>
      <c r="Q25" s="686"/>
      <c r="R25" s="687">
        <v>15</v>
      </c>
      <c r="S25" s="688"/>
      <c r="T25" s="688"/>
      <c r="U25" s="688"/>
      <c r="V25" s="688"/>
      <c r="W25" s="688"/>
      <c r="X25" s="688"/>
      <c r="Y25" s="689"/>
      <c r="Z25" s="690">
        <v>0</v>
      </c>
      <c r="AA25" s="690"/>
      <c r="AB25" s="690"/>
      <c r="AC25" s="690"/>
      <c r="AD25" s="691" t="s">
        <v>130</v>
      </c>
      <c r="AE25" s="691"/>
      <c r="AF25" s="691"/>
      <c r="AG25" s="691"/>
      <c r="AH25" s="691"/>
      <c r="AI25" s="691"/>
      <c r="AJ25" s="691"/>
      <c r="AK25" s="691"/>
      <c r="AL25" s="692" t="s">
        <v>232</v>
      </c>
      <c r="AM25" s="693"/>
      <c r="AN25" s="693"/>
      <c r="AO25" s="694"/>
      <c r="AP25" s="706" t="s">
        <v>292</v>
      </c>
      <c r="AQ25" s="707"/>
      <c r="AR25" s="707"/>
      <c r="AS25" s="707"/>
      <c r="AT25" s="707"/>
      <c r="AU25" s="707"/>
      <c r="AV25" s="707"/>
      <c r="AW25" s="707"/>
      <c r="AX25" s="707"/>
      <c r="AY25" s="707"/>
      <c r="AZ25" s="707"/>
      <c r="BA25" s="707"/>
      <c r="BB25" s="707"/>
      <c r="BC25" s="707"/>
      <c r="BD25" s="707"/>
      <c r="BE25" s="707"/>
      <c r="BF25" s="708"/>
      <c r="BG25" s="687" t="s">
        <v>232</v>
      </c>
      <c r="BH25" s="688"/>
      <c r="BI25" s="688"/>
      <c r="BJ25" s="688"/>
      <c r="BK25" s="688"/>
      <c r="BL25" s="688"/>
      <c r="BM25" s="688"/>
      <c r="BN25" s="689"/>
      <c r="BO25" s="690" t="s">
        <v>130</v>
      </c>
      <c r="BP25" s="690"/>
      <c r="BQ25" s="690"/>
      <c r="BR25" s="690"/>
      <c r="BS25" s="696" t="s">
        <v>140</v>
      </c>
      <c r="BT25" s="688"/>
      <c r="BU25" s="688"/>
      <c r="BV25" s="688"/>
      <c r="BW25" s="688"/>
      <c r="BX25" s="688"/>
      <c r="BY25" s="688"/>
      <c r="BZ25" s="688"/>
      <c r="CA25" s="688"/>
      <c r="CB25" s="697"/>
      <c r="CD25" s="702" t="s">
        <v>293</v>
      </c>
      <c r="CE25" s="703"/>
      <c r="CF25" s="703"/>
      <c r="CG25" s="703"/>
      <c r="CH25" s="703"/>
      <c r="CI25" s="703"/>
      <c r="CJ25" s="703"/>
      <c r="CK25" s="703"/>
      <c r="CL25" s="703"/>
      <c r="CM25" s="703"/>
      <c r="CN25" s="703"/>
      <c r="CO25" s="703"/>
      <c r="CP25" s="703"/>
      <c r="CQ25" s="704"/>
      <c r="CR25" s="687">
        <v>1059330</v>
      </c>
      <c r="CS25" s="723"/>
      <c r="CT25" s="723"/>
      <c r="CU25" s="723"/>
      <c r="CV25" s="723"/>
      <c r="CW25" s="723"/>
      <c r="CX25" s="723"/>
      <c r="CY25" s="724"/>
      <c r="CZ25" s="692">
        <v>15.5</v>
      </c>
      <c r="DA25" s="721"/>
      <c r="DB25" s="721"/>
      <c r="DC25" s="725"/>
      <c r="DD25" s="696">
        <v>923801</v>
      </c>
      <c r="DE25" s="723"/>
      <c r="DF25" s="723"/>
      <c r="DG25" s="723"/>
      <c r="DH25" s="723"/>
      <c r="DI25" s="723"/>
      <c r="DJ25" s="723"/>
      <c r="DK25" s="724"/>
      <c r="DL25" s="696">
        <v>913026</v>
      </c>
      <c r="DM25" s="723"/>
      <c r="DN25" s="723"/>
      <c r="DO25" s="723"/>
      <c r="DP25" s="723"/>
      <c r="DQ25" s="723"/>
      <c r="DR25" s="723"/>
      <c r="DS25" s="723"/>
      <c r="DT25" s="723"/>
      <c r="DU25" s="723"/>
      <c r="DV25" s="724"/>
      <c r="DW25" s="692">
        <v>26.2</v>
      </c>
      <c r="DX25" s="721"/>
      <c r="DY25" s="721"/>
      <c r="DZ25" s="721"/>
      <c r="EA25" s="721"/>
      <c r="EB25" s="721"/>
      <c r="EC25" s="722"/>
    </row>
    <row r="26" spans="2:133" ht="11.25" customHeight="1" x14ac:dyDescent="0.15">
      <c r="B26" s="684" t="s">
        <v>294</v>
      </c>
      <c r="C26" s="685"/>
      <c r="D26" s="685"/>
      <c r="E26" s="685"/>
      <c r="F26" s="685"/>
      <c r="G26" s="685"/>
      <c r="H26" s="685"/>
      <c r="I26" s="685"/>
      <c r="J26" s="685"/>
      <c r="K26" s="685"/>
      <c r="L26" s="685"/>
      <c r="M26" s="685"/>
      <c r="N26" s="685"/>
      <c r="O26" s="685"/>
      <c r="P26" s="685"/>
      <c r="Q26" s="686"/>
      <c r="R26" s="687">
        <v>3702179</v>
      </c>
      <c r="S26" s="688"/>
      <c r="T26" s="688"/>
      <c r="U26" s="688"/>
      <c r="V26" s="688"/>
      <c r="W26" s="688"/>
      <c r="X26" s="688"/>
      <c r="Y26" s="689"/>
      <c r="Z26" s="690">
        <v>51.5</v>
      </c>
      <c r="AA26" s="690"/>
      <c r="AB26" s="690"/>
      <c r="AC26" s="690"/>
      <c r="AD26" s="691">
        <v>3472355</v>
      </c>
      <c r="AE26" s="691"/>
      <c r="AF26" s="691"/>
      <c r="AG26" s="691"/>
      <c r="AH26" s="691"/>
      <c r="AI26" s="691"/>
      <c r="AJ26" s="691"/>
      <c r="AK26" s="691"/>
      <c r="AL26" s="692">
        <v>99.5</v>
      </c>
      <c r="AM26" s="693"/>
      <c r="AN26" s="693"/>
      <c r="AO26" s="694"/>
      <c r="AP26" s="706" t="s">
        <v>295</v>
      </c>
      <c r="AQ26" s="727"/>
      <c r="AR26" s="727"/>
      <c r="AS26" s="727"/>
      <c r="AT26" s="727"/>
      <c r="AU26" s="727"/>
      <c r="AV26" s="727"/>
      <c r="AW26" s="727"/>
      <c r="AX26" s="727"/>
      <c r="AY26" s="727"/>
      <c r="AZ26" s="727"/>
      <c r="BA26" s="727"/>
      <c r="BB26" s="727"/>
      <c r="BC26" s="727"/>
      <c r="BD26" s="727"/>
      <c r="BE26" s="727"/>
      <c r="BF26" s="708"/>
      <c r="BG26" s="687" t="s">
        <v>130</v>
      </c>
      <c r="BH26" s="688"/>
      <c r="BI26" s="688"/>
      <c r="BJ26" s="688"/>
      <c r="BK26" s="688"/>
      <c r="BL26" s="688"/>
      <c r="BM26" s="688"/>
      <c r="BN26" s="689"/>
      <c r="BO26" s="690" t="s">
        <v>232</v>
      </c>
      <c r="BP26" s="690"/>
      <c r="BQ26" s="690"/>
      <c r="BR26" s="690"/>
      <c r="BS26" s="696" t="s">
        <v>232</v>
      </c>
      <c r="BT26" s="688"/>
      <c r="BU26" s="688"/>
      <c r="BV26" s="688"/>
      <c r="BW26" s="688"/>
      <c r="BX26" s="688"/>
      <c r="BY26" s="688"/>
      <c r="BZ26" s="688"/>
      <c r="CA26" s="688"/>
      <c r="CB26" s="697"/>
      <c r="CD26" s="702" t="s">
        <v>296</v>
      </c>
      <c r="CE26" s="703"/>
      <c r="CF26" s="703"/>
      <c r="CG26" s="703"/>
      <c r="CH26" s="703"/>
      <c r="CI26" s="703"/>
      <c r="CJ26" s="703"/>
      <c r="CK26" s="703"/>
      <c r="CL26" s="703"/>
      <c r="CM26" s="703"/>
      <c r="CN26" s="703"/>
      <c r="CO26" s="703"/>
      <c r="CP26" s="703"/>
      <c r="CQ26" s="704"/>
      <c r="CR26" s="687">
        <v>624471</v>
      </c>
      <c r="CS26" s="688"/>
      <c r="CT26" s="688"/>
      <c r="CU26" s="688"/>
      <c r="CV26" s="688"/>
      <c r="CW26" s="688"/>
      <c r="CX26" s="688"/>
      <c r="CY26" s="689"/>
      <c r="CZ26" s="692">
        <v>9.1</v>
      </c>
      <c r="DA26" s="721"/>
      <c r="DB26" s="721"/>
      <c r="DC26" s="725"/>
      <c r="DD26" s="696">
        <v>527081</v>
      </c>
      <c r="DE26" s="688"/>
      <c r="DF26" s="688"/>
      <c r="DG26" s="688"/>
      <c r="DH26" s="688"/>
      <c r="DI26" s="688"/>
      <c r="DJ26" s="688"/>
      <c r="DK26" s="689"/>
      <c r="DL26" s="696" t="s">
        <v>232</v>
      </c>
      <c r="DM26" s="688"/>
      <c r="DN26" s="688"/>
      <c r="DO26" s="688"/>
      <c r="DP26" s="688"/>
      <c r="DQ26" s="688"/>
      <c r="DR26" s="688"/>
      <c r="DS26" s="688"/>
      <c r="DT26" s="688"/>
      <c r="DU26" s="688"/>
      <c r="DV26" s="689"/>
      <c r="DW26" s="692" t="s">
        <v>232</v>
      </c>
      <c r="DX26" s="721"/>
      <c r="DY26" s="721"/>
      <c r="DZ26" s="721"/>
      <c r="EA26" s="721"/>
      <c r="EB26" s="721"/>
      <c r="EC26" s="722"/>
    </row>
    <row r="27" spans="2:133" ht="11.25" customHeight="1" x14ac:dyDescent="0.15">
      <c r="B27" s="684" t="s">
        <v>297</v>
      </c>
      <c r="C27" s="685"/>
      <c r="D27" s="685"/>
      <c r="E27" s="685"/>
      <c r="F27" s="685"/>
      <c r="G27" s="685"/>
      <c r="H27" s="685"/>
      <c r="I27" s="685"/>
      <c r="J27" s="685"/>
      <c r="K27" s="685"/>
      <c r="L27" s="685"/>
      <c r="M27" s="685"/>
      <c r="N27" s="685"/>
      <c r="O27" s="685"/>
      <c r="P27" s="685"/>
      <c r="Q27" s="686"/>
      <c r="R27" s="687">
        <v>1037</v>
      </c>
      <c r="S27" s="688"/>
      <c r="T27" s="688"/>
      <c r="U27" s="688"/>
      <c r="V27" s="688"/>
      <c r="W27" s="688"/>
      <c r="X27" s="688"/>
      <c r="Y27" s="689"/>
      <c r="Z27" s="690">
        <v>0</v>
      </c>
      <c r="AA27" s="690"/>
      <c r="AB27" s="690"/>
      <c r="AC27" s="690"/>
      <c r="AD27" s="691">
        <v>1037</v>
      </c>
      <c r="AE27" s="691"/>
      <c r="AF27" s="691"/>
      <c r="AG27" s="691"/>
      <c r="AH27" s="691"/>
      <c r="AI27" s="691"/>
      <c r="AJ27" s="691"/>
      <c r="AK27" s="691"/>
      <c r="AL27" s="692">
        <v>0</v>
      </c>
      <c r="AM27" s="693"/>
      <c r="AN27" s="693"/>
      <c r="AO27" s="694"/>
      <c r="AP27" s="684" t="s">
        <v>298</v>
      </c>
      <c r="AQ27" s="685"/>
      <c r="AR27" s="685"/>
      <c r="AS27" s="685"/>
      <c r="AT27" s="685"/>
      <c r="AU27" s="685"/>
      <c r="AV27" s="685"/>
      <c r="AW27" s="685"/>
      <c r="AX27" s="685"/>
      <c r="AY27" s="685"/>
      <c r="AZ27" s="685"/>
      <c r="BA27" s="685"/>
      <c r="BB27" s="685"/>
      <c r="BC27" s="685"/>
      <c r="BD27" s="685"/>
      <c r="BE27" s="685"/>
      <c r="BF27" s="686"/>
      <c r="BG27" s="687">
        <v>736345</v>
      </c>
      <c r="BH27" s="688"/>
      <c r="BI27" s="688"/>
      <c r="BJ27" s="688"/>
      <c r="BK27" s="688"/>
      <c r="BL27" s="688"/>
      <c r="BM27" s="688"/>
      <c r="BN27" s="689"/>
      <c r="BO27" s="690">
        <v>100</v>
      </c>
      <c r="BP27" s="690"/>
      <c r="BQ27" s="690"/>
      <c r="BR27" s="690"/>
      <c r="BS27" s="696" t="s">
        <v>232</v>
      </c>
      <c r="BT27" s="688"/>
      <c r="BU27" s="688"/>
      <c r="BV27" s="688"/>
      <c r="BW27" s="688"/>
      <c r="BX27" s="688"/>
      <c r="BY27" s="688"/>
      <c r="BZ27" s="688"/>
      <c r="CA27" s="688"/>
      <c r="CB27" s="697"/>
      <c r="CD27" s="702" t="s">
        <v>299</v>
      </c>
      <c r="CE27" s="703"/>
      <c r="CF27" s="703"/>
      <c r="CG27" s="703"/>
      <c r="CH27" s="703"/>
      <c r="CI27" s="703"/>
      <c r="CJ27" s="703"/>
      <c r="CK27" s="703"/>
      <c r="CL27" s="703"/>
      <c r="CM27" s="703"/>
      <c r="CN27" s="703"/>
      <c r="CO27" s="703"/>
      <c r="CP27" s="703"/>
      <c r="CQ27" s="704"/>
      <c r="CR27" s="687">
        <v>398748</v>
      </c>
      <c r="CS27" s="723"/>
      <c r="CT27" s="723"/>
      <c r="CU27" s="723"/>
      <c r="CV27" s="723"/>
      <c r="CW27" s="723"/>
      <c r="CX27" s="723"/>
      <c r="CY27" s="724"/>
      <c r="CZ27" s="692">
        <v>5.8</v>
      </c>
      <c r="DA27" s="721"/>
      <c r="DB27" s="721"/>
      <c r="DC27" s="725"/>
      <c r="DD27" s="696">
        <v>126021</v>
      </c>
      <c r="DE27" s="723"/>
      <c r="DF27" s="723"/>
      <c r="DG27" s="723"/>
      <c r="DH27" s="723"/>
      <c r="DI27" s="723"/>
      <c r="DJ27" s="723"/>
      <c r="DK27" s="724"/>
      <c r="DL27" s="696">
        <v>126021</v>
      </c>
      <c r="DM27" s="723"/>
      <c r="DN27" s="723"/>
      <c r="DO27" s="723"/>
      <c r="DP27" s="723"/>
      <c r="DQ27" s="723"/>
      <c r="DR27" s="723"/>
      <c r="DS27" s="723"/>
      <c r="DT27" s="723"/>
      <c r="DU27" s="723"/>
      <c r="DV27" s="724"/>
      <c r="DW27" s="692">
        <v>3.6</v>
      </c>
      <c r="DX27" s="721"/>
      <c r="DY27" s="721"/>
      <c r="DZ27" s="721"/>
      <c r="EA27" s="721"/>
      <c r="EB27" s="721"/>
      <c r="EC27" s="722"/>
    </row>
    <row r="28" spans="2:133" ht="11.25" customHeight="1" x14ac:dyDescent="0.15">
      <c r="B28" s="684" t="s">
        <v>300</v>
      </c>
      <c r="C28" s="685"/>
      <c r="D28" s="685"/>
      <c r="E28" s="685"/>
      <c r="F28" s="685"/>
      <c r="G28" s="685"/>
      <c r="H28" s="685"/>
      <c r="I28" s="685"/>
      <c r="J28" s="685"/>
      <c r="K28" s="685"/>
      <c r="L28" s="685"/>
      <c r="M28" s="685"/>
      <c r="N28" s="685"/>
      <c r="O28" s="685"/>
      <c r="P28" s="685"/>
      <c r="Q28" s="686"/>
      <c r="R28" s="687">
        <v>11215</v>
      </c>
      <c r="S28" s="688"/>
      <c r="T28" s="688"/>
      <c r="U28" s="688"/>
      <c r="V28" s="688"/>
      <c r="W28" s="688"/>
      <c r="X28" s="688"/>
      <c r="Y28" s="689"/>
      <c r="Z28" s="690">
        <v>0.2</v>
      </c>
      <c r="AA28" s="690"/>
      <c r="AB28" s="690"/>
      <c r="AC28" s="690"/>
      <c r="AD28" s="691" t="s">
        <v>140</v>
      </c>
      <c r="AE28" s="691"/>
      <c r="AF28" s="691"/>
      <c r="AG28" s="691"/>
      <c r="AH28" s="691"/>
      <c r="AI28" s="691"/>
      <c r="AJ28" s="691"/>
      <c r="AK28" s="691"/>
      <c r="AL28" s="692" t="s">
        <v>130</v>
      </c>
      <c r="AM28" s="693"/>
      <c r="AN28" s="693"/>
      <c r="AO28" s="694"/>
      <c r="AP28" s="684"/>
      <c r="AQ28" s="685"/>
      <c r="AR28" s="685"/>
      <c r="AS28" s="685"/>
      <c r="AT28" s="685"/>
      <c r="AU28" s="685"/>
      <c r="AV28" s="685"/>
      <c r="AW28" s="685"/>
      <c r="AX28" s="685"/>
      <c r="AY28" s="685"/>
      <c r="AZ28" s="685"/>
      <c r="BA28" s="685"/>
      <c r="BB28" s="685"/>
      <c r="BC28" s="685"/>
      <c r="BD28" s="685"/>
      <c r="BE28" s="685"/>
      <c r="BF28" s="686"/>
      <c r="BG28" s="687"/>
      <c r="BH28" s="688"/>
      <c r="BI28" s="688"/>
      <c r="BJ28" s="688"/>
      <c r="BK28" s="688"/>
      <c r="BL28" s="688"/>
      <c r="BM28" s="688"/>
      <c r="BN28" s="689"/>
      <c r="BO28" s="690"/>
      <c r="BP28" s="690"/>
      <c r="BQ28" s="690"/>
      <c r="BR28" s="690"/>
      <c r="BS28" s="696"/>
      <c r="BT28" s="688"/>
      <c r="BU28" s="688"/>
      <c r="BV28" s="688"/>
      <c r="BW28" s="688"/>
      <c r="BX28" s="688"/>
      <c r="BY28" s="688"/>
      <c r="BZ28" s="688"/>
      <c r="CA28" s="688"/>
      <c r="CB28" s="697"/>
      <c r="CD28" s="702" t="s">
        <v>301</v>
      </c>
      <c r="CE28" s="703"/>
      <c r="CF28" s="703"/>
      <c r="CG28" s="703"/>
      <c r="CH28" s="703"/>
      <c r="CI28" s="703"/>
      <c r="CJ28" s="703"/>
      <c r="CK28" s="703"/>
      <c r="CL28" s="703"/>
      <c r="CM28" s="703"/>
      <c r="CN28" s="703"/>
      <c r="CO28" s="703"/>
      <c r="CP28" s="703"/>
      <c r="CQ28" s="704"/>
      <c r="CR28" s="687">
        <v>375473</v>
      </c>
      <c r="CS28" s="688"/>
      <c r="CT28" s="688"/>
      <c r="CU28" s="688"/>
      <c r="CV28" s="688"/>
      <c r="CW28" s="688"/>
      <c r="CX28" s="688"/>
      <c r="CY28" s="689"/>
      <c r="CZ28" s="692">
        <v>5.5</v>
      </c>
      <c r="DA28" s="721"/>
      <c r="DB28" s="721"/>
      <c r="DC28" s="725"/>
      <c r="DD28" s="696">
        <v>373450</v>
      </c>
      <c r="DE28" s="688"/>
      <c r="DF28" s="688"/>
      <c r="DG28" s="688"/>
      <c r="DH28" s="688"/>
      <c r="DI28" s="688"/>
      <c r="DJ28" s="688"/>
      <c r="DK28" s="689"/>
      <c r="DL28" s="696">
        <v>373450</v>
      </c>
      <c r="DM28" s="688"/>
      <c r="DN28" s="688"/>
      <c r="DO28" s="688"/>
      <c r="DP28" s="688"/>
      <c r="DQ28" s="688"/>
      <c r="DR28" s="688"/>
      <c r="DS28" s="688"/>
      <c r="DT28" s="688"/>
      <c r="DU28" s="688"/>
      <c r="DV28" s="689"/>
      <c r="DW28" s="692">
        <v>10.7</v>
      </c>
      <c r="DX28" s="721"/>
      <c r="DY28" s="721"/>
      <c r="DZ28" s="721"/>
      <c r="EA28" s="721"/>
      <c r="EB28" s="721"/>
      <c r="EC28" s="722"/>
    </row>
    <row r="29" spans="2:133" ht="11.25" customHeight="1" x14ac:dyDescent="0.15">
      <c r="B29" s="684" t="s">
        <v>302</v>
      </c>
      <c r="C29" s="685"/>
      <c r="D29" s="685"/>
      <c r="E29" s="685"/>
      <c r="F29" s="685"/>
      <c r="G29" s="685"/>
      <c r="H29" s="685"/>
      <c r="I29" s="685"/>
      <c r="J29" s="685"/>
      <c r="K29" s="685"/>
      <c r="L29" s="685"/>
      <c r="M29" s="685"/>
      <c r="N29" s="685"/>
      <c r="O29" s="685"/>
      <c r="P29" s="685"/>
      <c r="Q29" s="686"/>
      <c r="R29" s="687">
        <v>87540</v>
      </c>
      <c r="S29" s="688"/>
      <c r="T29" s="688"/>
      <c r="U29" s="688"/>
      <c r="V29" s="688"/>
      <c r="W29" s="688"/>
      <c r="X29" s="688"/>
      <c r="Y29" s="689"/>
      <c r="Z29" s="690">
        <v>1.2</v>
      </c>
      <c r="AA29" s="690"/>
      <c r="AB29" s="690"/>
      <c r="AC29" s="690"/>
      <c r="AD29" s="691" t="s">
        <v>232</v>
      </c>
      <c r="AE29" s="691"/>
      <c r="AF29" s="691"/>
      <c r="AG29" s="691"/>
      <c r="AH29" s="691"/>
      <c r="AI29" s="691"/>
      <c r="AJ29" s="691"/>
      <c r="AK29" s="691"/>
      <c r="AL29" s="692" t="s">
        <v>232</v>
      </c>
      <c r="AM29" s="693"/>
      <c r="AN29" s="693"/>
      <c r="AO29" s="694"/>
      <c r="AP29" s="728"/>
      <c r="AQ29" s="729"/>
      <c r="AR29" s="729"/>
      <c r="AS29" s="729"/>
      <c r="AT29" s="729"/>
      <c r="AU29" s="729"/>
      <c r="AV29" s="729"/>
      <c r="AW29" s="729"/>
      <c r="AX29" s="729"/>
      <c r="AY29" s="729"/>
      <c r="AZ29" s="729"/>
      <c r="BA29" s="729"/>
      <c r="BB29" s="729"/>
      <c r="BC29" s="729"/>
      <c r="BD29" s="729"/>
      <c r="BE29" s="729"/>
      <c r="BF29" s="730"/>
      <c r="BG29" s="687"/>
      <c r="BH29" s="688"/>
      <c r="BI29" s="688"/>
      <c r="BJ29" s="688"/>
      <c r="BK29" s="688"/>
      <c r="BL29" s="688"/>
      <c r="BM29" s="688"/>
      <c r="BN29" s="689"/>
      <c r="BO29" s="690"/>
      <c r="BP29" s="690"/>
      <c r="BQ29" s="690"/>
      <c r="BR29" s="690"/>
      <c r="BS29" s="691"/>
      <c r="BT29" s="691"/>
      <c r="BU29" s="691"/>
      <c r="BV29" s="691"/>
      <c r="BW29" s="691"/>
      <c r="BX29" s="691"/>
      <c r="BY29" s="691"/>
      <c r="BZ29" s="691"/>
      <c r="CA29" s="691"/>
      <c r="CB29" s="695"/>
      <c r="CD29" s="731" t="s">
        <v>303</v>
      </c>
      <c r="CE29" s="732"/>
      <c r="CF29" s="702" t="s">
        <v>304</v>
      </c>
      <c r="CG29" s="703"/>
      <c r="CH29" s="703"/>
      <c r="CI29" s="703"/>
      <c r="CJ29" s="703"/>
      <c r="CK29" s="703"/>
      <c r="CL29" s="703"/>
      <c r="CM29" s="703"/>
      <c r="CN29" s="703"/>
      <c r="CO29" s="703"/>
      <c r="CP29" s="703"/>
      <c r="CQ29" s="704"/>
      <c r="CR29" s="687">
        <v>375388</v>
      </c>
      <c r="CS29" s="723"/>
      <c r="CT29" s="723"/>
      <c r="CU29" s="723"/>
      <c r="CV29" s="723"/>
      <c r="CW29" s="723"/>
      <c r="CX29" s="723"/>
      <c r="CY29" s="724"/>
      <c r="CZ29" s="692">
        <v>5.5</v>
      </c>
      <c r="DA29" s="721"/>
      <c r="DB29" s="721"/>
      <c r="DC29" s="725"/>
      <c r="DD29" s="696">
        <v>373365</v>
      </c>
      <c r="DE29" s="723"/>
      <c r="DF29" s="723"/>
      <c r="DG29" s="723"/>
      <c r="DH29" s="723"/>
      <c r="DI29" s="723"/>
      <c r="DJ29" s="723"/>
      <c r="DK29" s="724"/>
      <c r="DL29" s="696">
        <v>373365</v>
      </c>
      <c r="DM29" s="723"/>
      <c r="DN29" s="723"/>
      <c r="DO29" s="723"/>
      <c r="DP29" s="723"/>
      <c r="DQ29" s="723"/>
      <c r="DR29" s="723"/>
      <c r="DS29" s="723"/>
      <c r="DT29" s="723"/>
      <c r="DU29" s="723"/>
      <c r="DV29" s="724"/>
      <c r="DW29" s="692">
        <v>10.7</v>
      </c>
      <c r="DX29" s="721"/>
      <c r="DY29" s="721"/>
      <c r="DZ29" s="721"/>
      <c r="EA29" s="721"/>
      <c r="EB29" s="721"/>
      <c r="EC29" s="722"/>
    </row>
    <row r="30" spans="2:133" ht="11.25" customHeight="1" x14ac:dyDescent="0.15">
      <c r="B30" s="684" t="s">
        <v>305</v>
      </c>
      <c r="C30" s="685"/>
      <c r="D30" s="685"/>
      <c r="E30" s="685"/>
      <c r="F30" s="685"/>
      <c r="G30" s="685"/>
      <c r="H30" s="685"/>
      <c r="I30" s="685"/>
      <c r="J30" s="685"/>
      <c r="K30" s="685"/>
      <c r="L30" s="685"/>
      <c r="M30" s="685"/>
      <c r="N30" s="685"/>
      <c r="O30" s="685"/>
      <c r="P30" s="685"/>
      <c r="Q30" s="686"/>
      <c r="R30" s="687">
        <v>17807</v>
      </c>
      <c r="S30" s="688"/>
      <c r="T30" s="688"/>
      <c r="U30" s="688"/>
      <c r="V30" s="688"/>
      <c r="W30" s="688"/>
      <c r="X30" s="688"/>
      <c r="Y30" s="689"/>
      <c r="Z30" s="690">
        <v>0.2</v>
      </c>
      <c r="AA30" s="690"/>
      <c r="AB30" s="690"/>
      <c r="AC30" s="690"/>
      <c r="AD30" s="691" t="s">
        <v>232</v>
      </c>
      <c r="AE30" s="691"/>
      <c r="AF30" s="691"/>
      <c r="AG30" s="691"/>
      <c r="AH30" s="691"/>
      <c r="AI30" s="691"/>
      <c r="AJ30" s="691"/>
      <c r="AK30" s="691"/>
      <c r="AL30" s="692" t="s">
        <v>130</v>
      </c>
      <c r="AM30" s="693"/>
      <c r="AN30" s="693"/>
      <c r="AO30" s="694"/>
      <c r="AP30" s="666" t="s">
        <v>221</v>
      </c>
      <c r="AQ30" s="667"/>
      <c r="AR30" s="667"/>
      <c r="AS30" s="667"/>
      <c r="AT30" s="667"/>
      <c r="AU30" s="667"/>
      <c r="AV30" s="667"/>
      <c r="AW30" s="667"/>
      <c r="AX30" s="667"/>
      <c r="AY30" s="667"/>
      <c r="AZ30" s="667"/>
      <c r="BA30" s="667"/>
      <c r="BB30" s="667"/>
      <c r="BC30" s="667"/>
      <c r="BD30" s="667"/>
      <c r="BE30" s="667"/>
      <c r="BF30" s="668"/>
      <c r="BG30" s="666" t="s">
        <v>306</v>
      </c>
      <c r="BH30" s="740"/>
      <c r="BI30" s="740"/>
      <c r="BJ30" s="740"/>
      <c r="BK30" s="740"/>
      <c r="BL30" s="740"/>
      <c r="BM30" s="740"/>
      <c r="BN30" s="740"/>
      <c r="BO30" s="740"/>
      <c r="BP30" s="740"/>
      <c r="BQ30" s="741"/>
      <c r="BR30" s="666" t="s">
        <v>307</v>
      </c>
      <c r="BS30" s="740"/>
      <c r="BT30" s="740"/>
      <c r="BU30" s="740"/>
      <c r="BV30" s="740"/>
      <c r="BW30" s="740"/>
      <c r="BX30" s="740"/>
      <c r="BY30" s="740"/>
      <c r="BZ30" s="740"/>
      <c r="CA30" s="740"/>
      <c r="CB30" s="741"/>
      <c r="CD30" s="733"/>
      <c r="CE30" s="734"/>
      <c r="CF30" s="702" t="s">
        <v>308</v>
      </c>
      <c r="CG30" s="703"/>
      <c r="CH30" s="703"/>
      <c r="CI30" s="703"/>
      <c r="CJ30" s="703"/>
      <c r="CK30" s="703"/>
      <c r="CL30" s="703"/>
      <c r="CM30" s="703"/>
      <c r="CN30" s="703"/>
      <c r="CO30" s="703"/>
      <c r="CP30" s="703"/>
      <c r="CQ30" s="704"/>
      <c r="CR30" s="687">
        <v>363923</v>
      </c>
      <c r="CS30" s="688"/>
      <c r="CT30" s="688"/>
      <c r="CU30" s="688"/>
      <c r="CV30" s="688"/>
      <c r="CW30" s="688"/>
      <c r="CX30" s="688"/>
      <c r="CY30" s="689"/>
      <c r="CZ30" s="692">
        <v>5.3</v>
      </c>
      <c r="DA30" s="721"/>
      <c r="DB30" s="721"/>
      <c r="DC30" s="725"/>
      <c r="DD30" s="696">
        <v>361900</v>
      </c>
      <c r="DE30" s="688"/>
      <c r="DF30" s="688"/>
      <c r="DG30" s="688"/>
      <c r="DH30" s="688"/>
      <c r="DI30" s="688"/>
      <c r="DJ30" s="688"/>
      <c r="DK30" s="689"/>
      <c r="DL30" s="696">
        <v>361900</v>
      </c>
      <c r="DM30" s="688"/>
      <c r="DN30" s="688"/>
      <c r="DO30" s="688"/>
      <c r="DP30" s="688"/>
      <c r="DQ30" s="688"/>
      <c r="DR30" s="688"/>
      <c r="DS30" s="688"/>
      <c r="DT30" s="688"/>
      <c r="DU30" s="688"/>
      <c r="DV30" s="689"/>
      <c r="DW30" s="692">
        <v>10.4</v>
      </c>
      <c r="DX30" s="721"/>
      <c r="DY30" s="721"/>
      <c r="DZ30" s="721"/>
      <c r="EA30" s="721"/>
      <c r="EB30" s="721"/>
      <c r="EC30" s="722"/>
    </row>
    <row r="31" spans="2:133" ht="11.25" customHeight="1" x14ac:dyDescent="0.15">
      <c r="B31" s="684" t="s">
        <v>309</v>
      </c>
      <c r="C31" s="685"/>
      <c r="D31" s="685"/>
      <c r="E31" s="685"/>
      <c r="F31" s="685"/>
      <c r="G31" s="685"/>
      <c r="H31" s="685"/>
      <c r="I31" s="685"/>
      <c r="J31" s="685"/>
      <c r="K31" s="685"/>
      <c r="L31" s="685"/>
      <c r="M31" s="685"/>
      <c r="N31" s="685"/>
      <c r="O31" s="685"/>
      <c r="P31" s="685"/>
      <c r="Q31" s="686"/>
      <c r="R31" s="687">
        <v>1617563</v>
      </c>
      <c r="S31" s="688"/>
      <c r="T31" s="688"/>
      <c r="U31" s="688"/>
      <c r="V31" s="688"/>
      <c r="W31" s="688"/>
      <c r="X31" s="688"/>
      <c r="Y31" s="689"/>
      <c r="Z31" s="690">
        <v>22.5</v>
      </c>
      <c r="AA31" s="690"/>
      <c r="AB31" s="690"/>
      <c r="AC31" s="690"/>
      <c r="AD31" s="691" t="s">
        <v>140</v>
      </c>
      <c r="AE31" s="691"/>
      <c r="AF31" s="691"/>
      <c r="AG31" s="691"/>
      <c r="AH31" s="691"/>
      <c r="AI31" s="691"/>
      <c r="AJ31" s="691"/>
      <c r="AK31" s="691"/>
      <c r="AL31" s="692" t="s">
        <v>232</v>
      </c>
      <c r="AM31" s="693"/>
      <c r="AN31" s="693"/>
      <c r="AO31" s="694"/>
      <c r="AP31" s="744" t="s">
        <v>310</v>
      </c>
      <c r="AQ31" s="745"/>
      <c r="AR31" s="745"/>
      <c r="AS31" s="745"/>
      <c r="AT31" s="750" t="s">
        <v>311</v>
      </c>
      <c r="AU31" s="228"/>
      <c r="AV31" s="228"/>
      <c r="AW31" s="228"/>
      <c r="AX31" s="673" t="s">
        <v>188</v>
      </c>
      <c r="AY31" s="674"/>
      <c r="AZ31" s="674"/>
      <c r="BA31" s="674"/>
      <c r="BB31" s="674"/>
      <c r="BC31" s="674"/>
      <c r="BD31" s="674"/>
      <c r="BE31" s="674"/>
      <c r="BF31" s="675"/>
      <c r="BG31" s="755">
        <v>97.7</v>
      </c>
      <c r="BH31" s="742"/>
      <c r="BI31" s="742"/>
      <c r="BJ31" s="742"/>
      <c r="BK31" s="742"/>
      <c r="BL31" s="742"/>
      <c r="BM31" s="682">
        <v>94.7</v>
      </c>
      <c r="BN31" s="742"/>
      <c r="BO31" s="742"/>
      <c r="BP31" s="742"/>
      <c r="BQ31" s="743"/>
      <c r="BR31" s="755">
        <v>98.1</v>
      </c>
      <c r="BS31" s="742"/>
      <c r="BT31" s="742"/>
      <c r="BU31" s="742"/>
      <c r="BV31" s="742"/>
      <c r="BW31" s="742"/>
      <c r="BX31" s="682">
        <v>94.7</v>
      </c>
      <c r="BY31" s="742"/>
      <c r="BZ31" s="742"/>
      <c r="CA31" s="742"/>
      <c r="CB31" s="743"/>
      <c r="CD31" s="733"/>
      <c r="CE31" s="734"/>
      <c r="CF31" s="702" t="s">
        <v>312</v>
      </c>
      <c r="CG31" s="703"/>
      <c r="CH31" s="703"/>
      <c r="CI31" s="703"/>
      <c r="CJ31" s="703"/>
      <c r="CK31" s="703"/>
      <c r="CL31" s="703"/>
      <c r="CM31" s="703"/>
      <c r="CN31" s="703"/>
      <c r="CO31" s="703"/>
      <c r="CP31" s="703"/>
      <c r="CQ31" s="704"/>
      <c r="CR31" s="687">
        <v>11465</v>
      </c>
      <c r="CS31" s="723"/>
      <c r="CT31" s="723"/>
      <c r="CU31" s="723"/>
      <c r="CV31" s="723"/>
      <c r="CW31" s="723"/>
      <c r="CX31" s="723"/>
      <c r="CY31" s="724"/>
      <c r="CZ31" s="692">
        <v>0.2</v>
      </c>
      <c r="DA31" s="721"/>
      <c r="DB31" s="721"/>
      <c r="DC31" s="725"/>
      <c r="DD31" s="696">
        <v>11465</v>
      </c>
      <c r="DE31" s="723"/>
      <c r="DF31" s="723"/>
      <c r="DG31" s="723"/>
      <c r="DH31" s="723"/>
      <c r="DI31" s="723"/>
      <c r="DJ31" s="723"/>
      <c r="DK31" s="724"/>
      <c r="DL31" s="696">
        <v>11465</v>
      </c>
      <c r="DM31" s="723"/>
      <c r="DN31" s="723"/>
      <c r="DO31" s="723"/>
      <c r="DP31" s="723"/>
      <c r="DQ31" s="723"/>
      <c r="DR31" s="723"/>
      <c r="DS31" s="723"/>
      <c r="DT31" s="723"/>
      <c r="DU31" s="723"/>
      <c r="DV31" s="724"/>
      <c r="DW31" s="692">
        <v>0.3</v>
      </c>
      <c r="DX31" s="721"/>
      <c r="DY31" s="721"/>
      <c r="DZ31" s="721"/>
      <c r="EA31" s="721"/>
      <c r="EB31" s="721"/>
      <c r="EC31" s="722"/>
    </row>
    <row r="32" spans="2:133" ht="11.25" customHeight="1" x14ac:dyDescent="0.15">
      <c r="B32" s="737" t="s">
        <v>313</v>
      </c>
      <c r="C32" s="738"/>
      <c r="D32" s="738"/>
      <c r="E32" s="738"/>
      <c r="F32" s="738"/>
      <c r="G32" s="738"/>
      <c r="H32" s="738"/>
      <c r="I32" s="738"/>
      <c r="J32" s="738"/>
      <c r="K32" s="738"/>
      <c r="L32" s="738"/>
      <c r="M32" s="738"/>
      <c r="N32" s="738"/>
      <c r="O32" s="738"/>
      <c r="P32" s="738"/>
      <c r="Q32" s="739"/>
      <c r="R32" s="687" t="s">
        <v>232</v>
      </c>
      <c r="S32" s="688"/>
      <c r="T32" s="688"/>
      <c r="U32" s="688"/>
      <c r="V32" s="688"/>
      <c r="W32" s="688"/>
      <c r="X32" s="688"/>
      <c r="Y32" s="689"/>
      <c r="Z32" s="690" t="s">
        <v>232</v>
      </c>
      <c r="AA32" s="690"/>
      <c r="AB32" s="690"/>
      <c r="AC32" s="690"/>
      <c r="AD32" s="691" t="s">
        <v>140</v>
      </c>
      <c r="AE32" s="691"/>
      <c r="AF32" s="691"/>
      <c r="AG32" s="691"/>
      <c r="AH32" s="691"/>
      <c r="AI32" s="691"/>
      <c r="AJ32" s="691"/>
      <c r="AK32" s="691"/>
      <c r="AL32" s="692" t="s">
        <v>232</v>
      </c>
      <c r="AM32" s="693"/>
      <c r="AN32" s="693"/>
      <c r="AO32" s="694"/>
      <c r="AP32" s="746"/>
      <c r="AQ32" s="747"/>
      <c r="AR32" s="747"/>
      <c r="AS32" s="747"/>
      <c r="AT32" s="751"/>
      <c r="AU32" s="227" t="s">
        <v>314</v>
      </c>
      <c r="AV32" s="227"/>
      <c r="AW32" s="227"/>
      <c r="AX32" s="684" t="s">
        <v>315</v>
      </c>
      <c r="AY32" s="685"/>
      <c r="AZ32" s="685"/>
      <c r="BA32" s="685"/>
      <c r="BB32" s="685"/>
      <c r="BC32" s="685"/>
      <c r="BD32" s="685"/>
      <c r="BE32" s="685"/>
      <c r="BF32" s="686"/>
      <c r="BG32" s="756">
        <v>98.4</v>
      </c>
      <c r="BH32" s="723"/>
      <c r="BI32" s="723"/>
      <c r="BJ32" s="723"/>
      <c r="BK32" s="723"/>
      <c r="BL32" s="723"/>
      <c r="BM32" s="693">
        <v>96.3</v>
      </c>
      <c r="BN32" s="753"/>
      <c r="BO32" s="753"/>
      <c r="BP32" s="753"/>
      <c r="BQ32" s="754"/>
      <c r="BR32" s="756">
        <v>98.3</v>
      </c>
      <c r="BS32" s="723"/>
      <c r="BT32" s="723"/>
      <c r="BU32" s="723"/>
      <c r="BV32" s="723"/>
      <c r="BW32" s="723"/>
      <c r="BX32" s="693">
        <v>96</v>
      </c>
      <c r="BY32" s="753"/>
      <c r="BZ32" s="753"/>
      <c r="CA32" s="753"/>
      <c r="CB32" s="754"/>
      <c r="CD32" s="735"/>
      <c r="CE32" s="736"/>
      <c r="CF32" s="702" t="s">
        <v>316</v>
      </c>
      <c r="CG32" s="703"/>
      <c r="CH32" s="703"/>
      <c r="CI32" s="703"/>
      <c r="CJ32" s="703"/>
      <c r="CK32" s="703"/>
      <c r="CL32" s="703"/>
      <c r="CM32" s="703"/>
      <c r="CN32" s="703"/>
      <c r="CO32" s="703"/>
      <c r="CP32" s="703"/>
      <c r="CQ32" s="704"/>
      <c r="CR32" s="687">
        <v>85</v>
      </c>
      <c r="CS32" s="688"/>
      <c r="CT32" s="688"/>
      <c r="CU32" s="688"/>
      <c r="CV32" s="688"/>
      <c r="CW32" s="688"/>
      <c r="CX32" s="688"/>
      <c r="CY32" s="689"/>
      <c r="CZ32" s="692">
        <v>0</v>
      </c>
      <c r="DA32" s="721"/>
      <c r="DB32" s="721"/>
      <c r="DC32" s="725"/>
      <c r="DD32" s="696">
        <v>85</v>
      </c>
      <c r="DE32" s="688"/>
      <c r="DF32" s="688"/>
      <c r="DG32" s="688"/>
      <c r="DH32" s="688"/>
      <c r="DI32" s="688"/>
      <c r="DJ32" s="688"/>
      <c r="DK32" s="689"/>
      <c r="DL32" s="696">
        <v>85</v>
      </c>
      <c r="DM32" s="688"/>
      <c r="DN32" s="688"/>
      <c r="DO32" s="688"/>
      <c r="DP32" s="688"/>
      <c r="DQ32" s="688"/>
      <c r="DR32" s="688"/>
      <c r="DS32" s="688"/>
      <c r="DT32" s="688"/>
      <c r="DU32" s="688"/>
      <c r="DV32" s="689"/>
      <c r="DW32" s="692">
        <v>0</v>
      </c>
      <c r="DX32" s="721"/>
      <c r="DY32" s="721"/>
      <c r="DZ32" s="721"/>
      <c r="EA32" s="721"/>
      <c r="EB32" s="721"/>
      <c r="EC32" s="722"/>
    </row>
    <row r="33" spans="2:133" ht="11.25" customHeight="1" x14ac:dyDescent="0.15">
      <c r="B33" s="684" t="s">
        <v>317</v>
      </c>
      <c r="C33" s="685"/>
      <c r="D33" s="685"/>
      <c r="E33" s="685"/>
      <c r="F33" s="685"/>
      <c r="G33" s="685"/>
      <c r="H33" s="685"/>
      <c r="I33" s="685"/>
      <c r="J33" s="685"/>
      <c r="K33" s="685"/>
      <c r="L33" s="685"/>
      <c r="M33" s="685"/>
      <c r="N33" s="685"/>
      <c r="O33" s="685"/>
      <c r="P33" s="685"/>
      <c r="Q33" s="686"/>
      <c r="R33" s="687">
        <v>277837</v>
      </c>
      <c r="S33" s="688"/>
      <c r="T33" s="688"/>
      <c r="U33" s="688"/>
      <c r="V33" s="688"/>
      <c r="W33" s="688"/>
      <c r="X33" s="688"/>
      <c r="Y33" s="689"/>
      <c r="Z33" s="690">
        <v>3.9</v>
      </c>
      <c r="AA33" s="690"/>
      <c r="AB33" s="690"/>
      <c r="AC33" s="690"/>
      <c r="AD33" s="691" t="s">
        <v>140</v>
      </c>
      <c r="AE33" s="691"/>
      <c r="AF33" s="691"/>
      <c r="AG33" s="691"/>
      <c r="AH33" s="691"/>
      <c r="AI33" s="691"/>
      <c r="AJ33" s="691"/>
      <c r="AK33" s="691"/>
      <c r="AL33" s="692" t="s">
        <v>232</v>
      </c>
      <c r="AM33" s="693"/>
      <c r="AN33" s="693"/>
      <c r="AO33" s="694"/>
      <c r="AP33" s="748"/>
      <c r="AQ33" s="749"/>
      <c r="AR33" s="749"/>
      <c r="AS33" s="749"/>
      <c r="AT33" s="752"/>
      <c r="AU33" s="229"/>
      <c r="AV33" s="229"/>
      <c r="AW33" s="229"/>
      <c r="AX33" s="728" t="s">
        <v>318</v>
      </c>
      <c r="AY33" s="729"/>
      <c r="AZ33" s="729"/>
      <c r="BA33" s="729"/>
      <c r="BB33" s="729"/>
      <c r="BC33" s="729"/>
      <c r="BD33" s="729"/>
      <c r="BE33" s="729"/>
      <c r="BF33" s="730"/>
      <c r="BG33" s="757">
        <v>96.7</v>
      </c>
      <c r="BH33" s="758"/>
      <c r="BI33" s="758"/>
      <c r="BJ33" s="758"/>
      <c r="BK33" s="758"/>
      <c r="BL33" s="758"/>
      <c r="BM33" s="759">
        <v>92.8</v>
      </c>
      <c r="BN33" s="758"/>
      <c r="BO33" s="758"/>
      <c r="BP33" s="758"/>
      <c r="BQ33" s="760"/>
      <c r="BR33" s="757">
        <v>97.4</v>
      </c>
      <c r="BS33" s="758"/>
      <c r="BT33" s="758"/>
      <c r="BU33" s="758"/>
      <c r="BV33" s="758"/>
      <c r="BW33" s="758"/>
      <c r="BX33" s="759">
        <v>92.9</v>
      </c>
      <c r="BY33" s="758"/>
      <c r="BZ33" s="758"/>
      <c r="CA33" s="758"/>
      <c r="CB33" s="760"/>
      <c r="CD33" s="702" t="s">
        <v>319</v>
      </c>
      <c r="CE33" s="703"/>
      <c r="CF33" s="703"/>
      <c r="CG33" s="703"/>
      <c r="CH33" s="703"/>
      <c r="CI33" s="703"/>
      <c r="CJ33" s="703"/>
      <c r="CK33" s="703"/>
      <c r="CL33" s="703"/>
      <c r="CM33" s="703"/>
      <c r="CN33" s="703"/>
      <c r="CO33" s="703"/>
      <c r="CP33" s="703"/>
      <c r="CQ33" s="704"/>
      <c r="CR33" s="687">
        <v>3721059</v>
      </c>
      <c r="CS33" s="723"/>
      <c r="CT33" s="723"/>
      <c r="CU33" s="723"/>
      <c r="CV33" s="723"/>
      <c r="CW33" s="723"/>
      <c r="CX33" s="723"/>
      <c r="CY33" s="724"/>
      <c r="CZ33" s="692">
        <v>54.5</v>
      </c>
      <c r="DA33" s="721"/>
      <c r="DB33" s="721"/>
      <c r="DC33" s="725"/>
      <c r="DD33" s="696">
        <v>2128117</v>
      </c>
      <c r="DE33" s="723"/>
      <c r="DF33" s="723"/>
      <c r="DG33" s="723"/>
      <c r="DH33" s="723"/>
      <c r="DI33" s="723"/>
      <c r="DJ33" s="723"/>
      <c r="DK33" s="724"/>
      <c r="DL33" s="696">
        <v>1410047</v>
      </c>
      <c r="DM33" s="723"/>
      <c r="DN33" s="723"/>
      <c r="DO33" s="723"/>
      <c r="DP33" s="723"/>
      <c r="DQ33" s="723"/>
      <c r="DR33" s="723"/>
      <c r="DS33" s="723"/>
      <c r="DT33" s="723"/>
      <c r="DU33" s="723"/>
      <c r="DV33" s="724"/>
      <c r="DW33" s="692">
        <v>40.4</v>
      </c>
      <c r="DX33" s="721"/>
      <c r="DY33" s="721"/>
      <c r="DZ33" s="721"/>
      <c r="EA33" s="721"/>
      <c r="EB33" s="721"/>
      <c r="EC33" s="722"/>
    </row>
    <row r="34" spans="2:133" ht="11.25" customHeight="1" x14ac:dyDescent="0.15">
      <c r="B34" s="684" t="s">
        <v>320</v>
      </c>
      <c r="C34" s="685"/>
      <c r="D34" s="685"/>
      <c r="E34" s="685"/>
      <c r="F34" s="685"/>
      <c r="G34" s="685"/>
      <c r="H34" s="685"/>
      <c r="I34" s="685"/>
      <c r="J34" s="685"/>
      <c r="K34" s="685"/>
      <c r="L34" s="685"/>
      <c r="M34" s="685"/>
      <c r="N34" s="685"/>
      <c r="O34" s="685"/>
      <c r="P34" s="685"/>
      <c r="Q34" s="686"/>
      <c r="R34" s="687">
        <v>81153</v>
      </c>
      <c r="S34" s="688"/>
      <c r="T34" s="688"/>
      <c r="U34" s="688"/>
      <c r="V34" s="688"/>
      <c r="W34" s="688"/>
      <c r="X34" s="688"/>
      <c r="Y34" s="689"/>
      <c r="Z34" s="690">
        <v>1.1000000000000001</v>
      </c>
      <c r="AA34" s="690"/>
      <c r="AB34" s="690"/>
      <c r="AC34" s="690"/>
      <c r="AD34" s="691">
        <v>15043</v>
      </c>
      <c r="AE34" s="691"/>
      <c r="AF34" s="691"/>
      <c r="AG34" s="691"/>
      <c r="AH34" s="691"/>
      <c r="AI34" s="691"/>
      <c r="AJ34" s="691"/>
      <c r="AK34" s="691"/>
      <c r="AL34" s="692">
        <v>0.4</v>
      </c>
      <c r="AM34" s="693"/>
      <c r="AN34" s="693"/>
      <c r="AO34" s="694"/>
      <c r="AP34" s="230"/>
      <c r="AQ34" s="231"/>
      <c r="AR34" s="227"/>
      <c r="AS34" s="228"/>
      <c r="AT34" s="228"/>
      <c r="AU34" s="228"/>
      <c r="AV34" s="228"/>
      <c r="AW34" s="228"/>
      <c r="AX34" s="228"/>
      <c r="AY34" s="228"/>
      <c r="AZ34" s="228"/>
      <c r="BA34" s="228"/>
      <c r="BB34" s="228"/>
      <c r="BC34" s="228"/>
      <c r="BD34" s="228"/>
      <c r="BE34" s="228"/>
      <c r="BF34" s="228"/>
      <c r="BG34" s="231"/>
      <c r="BH34" s="231"/>
      <c r="BI34" s="231"/>
      <c r="BJ34" s="231"/>
      <c r="BK34" s="231"/>
      <c r="BL34" s="231"/>
      <c r="BM34" s="231"/>
      <c r="BN34" s="231"/>
      <c r="BO34" s="231"/>
      <c r="BP34" s="231"/>
      <c r="BQ34" s="231"/>
      <c r="BR34" s="231"/>
      <c r="BS34" s="231"/>
      <c r="BT34" s="231"/>
      <c r="BU34" s="231"/>
      <c r="BV34" s="231"/>
      <c r="BW34" s="231"/>
      <c r="BX34" s="231"/>
      <c r="BY34" s="231"/>
      <c r="BZ34" s="231"/>
      <c r="CA34" s="231"/>
      <c r="CB34" s="231"/>
      <c r="CD34" s="702" t="s">
        <v>321</v>
      </c>
      <c r="CE34" s="703"/>
      <c r="CF34" s="703"/>
      <c r="CG34" s="703"/>
      <c r="CH34" s="703"/>
      <c r="CI34" s="703"/>
      <c r="CJ34" s="703"/>
      <c r="CK34" s="703"/>
      <c r="CL34" s="703"/>
      <c r="CM34" s="703"/>
      <c r="CN34" s="703"/>
      <c r="CO34" s="703"/>
      <c r="CP34" s="703"/>
      <c r="CQ34" s="704"/>
      <c r="CR34" s="687">
        <v>960371</v>
      </c>
      <c r="CS34" s="688"/>
      <c r="CT34" s="688"/>
      <c r="CU34" s="688"/>
      <c r="CV34" s="688"/>
      <c r="CW34" s="688"/>
      <c r="CX34" s="688"/>
      <c r="CY34" s="689"/>
      <c r="CZ34" s="692">
        <v>14.1</v>
      </c>
      <c r="DA34" s="721"/>
      <c r="DB34" s="721"/>
      <c r="DC34" s="725"/>
      <c r="DD34" s="696">
        <v>620327</v>
      </c>
      <c r="DE34" s="688"/>
      <c r="DF34" s="688"/>
      <c r="DG34" s="688"/>
      <c r="DH34" s="688"/>
      <c r="DI34" s="688"/>
      <c r="DJ34" s="688"/>
      <c r="DK34" s="689"/>
      <c r="DL34" s="696">
        <v>446000</v>
      </c>
      <c r="DM34" s="688"/>
      <c r="DN34" s="688"/>
      <c r="DO34" s="688"/>
      <c r="DP34" s="688"/>
      <c r="DQ34" s="688"/>
      <c r="DR34" s="688"/>
      <c r="DS34" s="688"/>
      <c r="DT34" s="688"/>
      <c r="DU34" s="688"/>
      <c r="DV34" s="689"/>
      <c r="DW34" s="692">
        <v>12.8</v>
      </c>
      <c r="DX34" s="721"/>
      <c r="DY34" s="721"/>
      <c r="DZ34" s="721"/>
      <c r="EA34" s="721"/>
      <c r="EB34" s="721"/>
      <c r="EC34" s="722"/>
    </row>
    <row r="35" spans="2:133" ht="11.25" customHeight="1" x14ac:dyDescent="0.15">
      <c r="B35" s="684" t="s">
        <v>322</v>
      </c>
      <c r="C35" s="685"/>
      <c r="D35" s="685"/>
      <c r="E35" s="685"/>
      <c r="F35" s="685"/>
      <c r="G35" s="685"/>
      <c r="H35" s="685"/>
      <c r="I35" s="685"/>
      <c r="J35" s="685"/>
      <c r="K35" s="685"/>
      <c r="L35" s="685"/>
      <c r="M35" s="685"/>
      <c r="N35" s="685"/>
      <c r="O35" s="685"/>
      <c r="P35" s="685"/>
      <c r="Q35" s="686"/>
      <c r="R35" s="687">
        <v>32265</v>
      </c>
      <c r="S35" s="688"/>
      <c r="T35" s="688"/>
      <c r="U35" s="688"/>
      <c r="V35" s="688"/>
      <c r="W35" s="688"/>
      <c r="X35" s="688"/>
      <c r="Y35" s="689"/>
      <c r="Z35" s="690">
        <v>0.4</v>
      </c>
      <c r="AA35" s="690"/>
      <c r="AB35" s="690"/>
      <c r="AC35" s="690"/>
      <c r="AD35" s="691" t="s">
        <v>232</v>
      </c>
      <c r="AE35" s="691"/>
      <c r="AF35" s="691"/>
      <c r="AG35" s="691"/>
      <c r="AH35" s="691"/>
      <c r="AI35" s="691"/>
      <c r="AJ35" s="691"/>
      <c r="AK35" s="691"/>
      <c r="AL35" s="692" t="s">
        <v>130</v>
      </c>
      <c r="AM35" s="693"/>
      <c r="AN35" s="693"/>
      <c r="AO35" s="694"/>
      <c r="AP35" s="232"/>
      <c r="AQ35" s="666" t="s">
        <v>323</v>
      </c>
      <c r="AR35" s="667"/>
      <c r="AS35" s="667"/>
      <c r="AT35" s="667"/>
      <c r="AU35" s="667"/>
      <c r="AV35" s="667"/>
      <c r="AW35" s="667"/>
      <c r="AX35" s="667"/>
      <c r="AY35" s="667"/>
      <c r="AZ35" s="667"/>
      <c r="BA35" s="667"/>
      <c r="BB35" s="667"/>
      <c r="BC35" s="667"/>
      <c r="BD35" s="667"/>
      <c r="BE35" s="667"/>
      <c r="BF35" s="668"/>
      <c r="BG35" s="666" t="s">
        <v>324</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702" t="s">
        <v>325</v>
      </c>
      <c r="CE35" s="703"/>
      <c r="CF35" s="703"/>
      <c r="CG35" s="703"/>
      <c r="CH35" s="703"/>
      <c r="CI35" s="703"/>
      <c r="CJ35" s="703"/>
      <c r="CK35" s="703"/>
      <c r="CL35" s="703"/>
      <c r="CM35" s="703"/>
      <c r="CN35" s="703"/>
      <c r="CO35" s="703"/>
      <c r="CP35" s="703"/>
      <c r="CQ35" s="704"/>
      <c r="CR35" s="687">
        <v>57489</v>
      </c>
      <c r="CS35" s="723"/>
      <c r="CT35" s="723"/>
      <c r="CU35" s="723"/>
      <c r="CV35" s="723"/>
      <c r="CW35" s="723"/>
      <c r="CX35" s="723"/>
      <c r="CY35" s="724"/>
      <c r="CZ35" s="692">
        <v>0.8</v>
      </c>
      <c r="DA35" s="721"/>
      <c r="DB35" s="721"/>
      <c r="DC35" s="725"/>
      <c r="DD35" s="696">
        <v>51823</v>
      </c>
      <c r="DE35" s="723"/>
      <c r="DF35" s="723"/>
      <c r="DG35" s="723"/>
      <c r="DH35" s="723"/>
      <c r="DI35" s="723"/>
      <c r="DJ35" s="723"/>
      <c r="DK35" s="724"/>
      <c r="DL35" s="696">
        <v>51823</v>
      </c>
      <c r="DM35" s="723"/>
      <c r="DN35" s="723"/>
      <c r="DO35" s="723"/>
      <c r="DP35" s="723"/>
      <c r="DQ35" s="723"/>
      <c r="DR35" s="723"/>
      <c r="DS35" s="723"/>
      <c r="DT35" s="723"/>
      <c r="DU35" s="723"/>
      <c r="DV35" s="724"/>
      <c r="DW35" s="692">
        <v>1.5</v>
      </c>
      <c r="DX35" s="721"/>
      <c r="DY35" s="721"/>
      <c r="DZ35" s="721"/>
      <c r="EA35" s="721"/>
      <c r="EB35" s="721"/>
      <c r="EC35" s="722"/>
    </row>
    <row r="36" spans="2:133" ht="11.25" customHeight="1" x14ac:dyDescent="0.15">
      <c r="B36" s="684" t="s">
        <v>326</v>
      </c>
      <c r="C36" s="685"/>
      <c r="D36" s="685"/>
      <c r="E36" s="685"/>
      <c r="F36" s="685"/>
      <c r="G36" s="685"/>
      <c r="H36" s="685"/>
      <c r="I36" s="685"/>
      <c r="J36" s="685"/>
      <c r="K36" s="685"/>
      <c r="L36" s="685"/>
      <c r="M36" s="685"/>
      <c r="N36" s="685"/>
      <c r="O36" s="685"/>
      <c r="P36" s="685"/>
      <c r="Q36" s="686"/>
      <c r="R36" s="687">
        <v>258236</v>
      </c>
      <c r="S36" s="688"/>
      <c r="T36" s="688"/>
      <c r="U36" s="688"/>
      <c r="V36" s="688"/>
      <c r="W36" s="688"/>
      <c r="X36" s="688"/>
      <c r="Y36" s="689"/>
      <c r="Z36" s="690">
        <v>3.6</v>
      </c>
      <c r="AA36" s="690"/>
      <c r="AB36" s="690"/>
      <c r="AC36" s="690"/>
      <c r="AD36" s="691" t="s">
        <v>232</v>
      </c>
      <c r="AE36" s="691"/>
      <c r="AF36" s="691"/>
      <c r="AG36" s="691"/>
      <c r="AH36" s="691"/>
      <c r="AI36" s="691"/>
      <c r="AJ36" s="691"/>
      <c r="AK36" s="691"/>
      <c r="AL36" s="692" t="s">
        <v>140</v>
      </c>
      <c r="AM36" s="693"/>
      <c r="AN36" s="693"/>
      <c r="AO36" s="694"/>
      <c r="AP36" s="232"/>
      <c r="AQ36" s="761" t="s">
        <v>327</v>
      </c>
      <c r="AR36" s="762"/>
      <c r="AS36" s="762"/>
      <c r="AT36" s="762"/>
      <c r="AU36" s="762"/>
      <c r="AV36" s="762"/>
      <c r="AW36" s="762"/>
      <c r="AX36" s="762"/>
      <c r="AY36" s="763"/>
      <c r="AZ36" s="676">
        <v>657151</v>
      </c>
      <c r="BA36" s="677"/>
      <c r="BB36" s="677"/>
      <c r="BC36" s="677"/>
      <c r="BD36" s="677"/>
      <c r="BE36" s="677"/>
      <c r="BF36" s="764"/>
      <c r="BG36" s="698" t="s">
        <v>328</v>
      </c>
      <c r="BH36" s="699"/>
      <c r="BI36" s="699"/>
      <c r="BJ36" s="699"/>
      <c r="BK36" s="699"/>
      <c r="BL36" s="699"/>
      <c r="BM36" s="699"/>
      <c r="BN36" s="699"/>
      <c r="BO36" s="699"/>
      <c r="BP36" s="699"/>
      <c r="BQ36" s="699"/>
      <c r="BR36" s="699"/>
      <c r="BS36" s="699"/>
      <c r="BT36" s="699"/>
      <c r="BU36" s="700"/>
      <c r="BV36" s="676">
        <v>25268</v>
      </c>
      <c r="BW36" s="677"/>
      <c r="BX36" s="677"/>
      <c r="BY36" s="677"/>
      <c r="BZ36" s="677"/>
      <c r="CA36" s="677"/>
      <c r="CB36" s="764"/>
      <c r="CD36" s="702" t="s">
        <v>329</v>
      </c>
      <c r="CE36" s="703"/>
      <c r="CF36" s="703"/>
      <c r="CG36" s="703"/>
      <c r="CH36" s="703"/>
      <c r="CI36" s="703"/>
      <c r="CJ36" s="703"/>
      <c r="CK36" s="703"/>
      <c r="CL36" s="703"/>
      <c r="CM36" s="703"/>
      <c r="CN36" s="703"/>
      <c r="CO36" s="703"/>
      <c r="CP36" s="703"/>
      <c r="CQ36" s="704"/>
      <c r="CR36" s="687">
        <v>1854715</v>
      </c>
      <c r="CS36" s="688"/>
      <c r="CT36" s="688"/>
      <c r="CU36" s="688"/>
      <c r="CV36" s="688"/>
      <c r="CW36" s="688"/>
      <c r="CX36" s="688"/>
      <c r="CY36" s="689"/>
      <c r="CZ36" s="692">
        <v>27.2</v>
      </c>
      <c r="DA36" s="721"/>
      <c r="DB36" s="721"/>
      <c r="DC36" s="725"/>
      <c r="DD36" s="696">
        <v>818613</v>
      </c>
      <c r="DE36" s="688"/>
      <c r="DF36" s="688"/>
      <c r="DG36" s="688"/>
      <c r="DH36" s="688"/>
      <c r="DI36" s="688"/>
      <c r="DJ36" s="688"/>
      <c r="DK36" s="689"/>
      <c r="DL36" s="696">
        <v>473303</v>
      </c>
      <c r="DM36" s="688"/>
      <c r="DN36" s="688"/>
      <c r="DO36" s="688"/>
      <c r="DP36" s="688"/>
      <c r="DQ36" s="688"/>
      <c r="DR36" s="688"/>
      <c r="DS36" s="688"/>
      <c r="DT36" s="688"/>
      <c r="DU36" s="688"/>
      <c r="DV36" s="689"/>
      <c r="DW36" s="692">
        <v>13.6</v>
      </c>
      <c r="DX36" s="721"/>
      <c r="DY36" s="721"/>
      <c r="DZ36" s="721"/>
      <c r="EA36" s="721"/>
      <c r="EB36" s="721"/>
      <c r="EC36" s="722"/>
    </row>
    <row r="37" spans="2:133" ht="11.25" customHeight="1" x14ac:dyDescent="0.15">
      <c r="B37" s="684" t="s">
        <v>330</v>
      </c>
      <c r="C37" s="685"/>
      <c r="D37" s="685"/>
      <c r="E37" s="685"/>
      <c r="F37" s="685"/>
      <c r="G37" s="685"/>
      <c r="H37" s="685"/>
      <c r="I37" s="685"/>
      <c r="J37" s="685"/>
      <c r="K37" s="685"/>
      <c r="L37" s="685"/>
      <c r="M37" s="685"/>
      <c r="N37" s="685"/>
      <c r="O37" s="685"/>
      <c r="P37" s="685"/>
      <c r="Q37" s="686"/>
      <c r="R37" s="687">
        <v>451207</v>
      </c>
      <c r="S37" s="688"/>
      <c r="T37" s="688"/>
      <c r="U37" s="688"/>
      <c r="V37" s="688"/>
      <c r="W37" s="688"/>
      <c r="X37" s="688"/>
      <c r="Y37" s="689"/>
      <c r="Z37" s="690">
        <v>6.3</v>
      </c>
      <c r="AA37" s="690"/>
      <c r="AB37" s="690"/>
      <c r="AC37" s="690"/>
      <c r="AD37" s="691" t="s">
        <v>130</v>
      </c>
      <c r="AE37" s="691"/>
      <c r="AF37" s="691"/>
      <c r="AG37" s="691"/>
      <c r="AH37" s="691"/>
      <c r="AI37" s="691"/>
      <c r="AJ37" s="691"/>
      <c r="AK37" s="691"/>
      <c r="AL37" s="692" t="s">
        <v>232</v>
      </c>
      <c r="AM37" s="693"/>
      <c r="AN37" s="693"/>
      <c r="AO37" s="694"/>
      <c r="AQ37" s="765" t="s">
        <v>331</v>
      </c>
      <c r="AR37" s="766"/>
      <c r="AS37" s="766"/>
      <c r="AT37" s="766"/>
      <c r="AU37" s="766"/>
      <c r="AV37" s="766"/>
      <c r="AW37" s="766"/>
      <c r="AX37" s="766"/>
      <c r="AY37" s="767"/>
      <c r="AZ37" s="687">
        <v>287658</v>
      </c>
      <c r="BA37" s="688"/>
      <c r="BB37" s="688"/>
      <c r="BC37" s="688"/>
      <c r="BD37" s="723"/>
      <c r="BE37" s="723"/>
      <c r="BF37" s="754"/>
      <c r="BG37" s="702" t="s">
        <v>332</v>
      </c>
      <c r="BH37" s="703"/>
      <c r="BI37" s="703"/>
      <c r="BJ37" s="703"/>
      <c r="BK37" s="703"/>
      <c r="BL37" s="703"/>
      <c r="BM37" s="703"/>
      <c r="BN37" s="703"/>
      <c r="BO37" s="703"/>
      <c r="BP37" s="703"/>
      <c r="BQ37" s="703"/>
      <c r="BR37" s="703"/>
      <c r="BS37" s="703"/>
      <c r="BT37" s="703"/>
      <c r="BU37" s="704"/>
      <c r="BV37" s="687">
        <v>20910</v>
      </c>
      <c r="BW37" s="688"/>
      <c r="BX37" s="688"/>
      <c r="BY37" s="688"/>
      <c r="BZ37" s="688"/>
      <c r="CA37" s="688"/>
      <c r="CB37" s="697"/>
      <c r="CD37" s="702" t="s">
        <v>333</v>
      </c>
      <c r="CE37" s="703"/>
      <c r="CF37" s="703"/>
      <c r="CG37" s="703"/>
      <c r="CH37" s="703"/>
      <c r="CI37" s="703"/>
      <c r="CJ37" s="703"/>
      <c r="CK37" s="703"/>
      <c r="CL37" s="703"/>
      <c r="CM37" s="703"/>
      <c r="CN37" s="703"/>
      <c r="CO37" s="703"/>
      <c r="CP37" s="703"/>
      <c r="CQ37" s="704"/>
      <c r="CR37" s="687">
        <v>375571</v>
      </c>
      <c r="CS37" s="723"/>
      <c r="CT37" s="723"/>
      <c r="CU37" s="723"/>
      <c r="CV37" s="723"/>
      <c r="CW37" s="723"/>
      <c r="CX37" s="723"/>
      <c r="CY37" s="724"/>
      <c r="CZ37" s="692">
        <v>5.5</v>
      </c>
      <c r="DA37" s="721"/>
      <c r="DB37" s="721"/>
      <c r="DC37" s="725"/>
      <c r="DD37" s="696">
        <v>230071</v>
      </c>
      <c r="DE37" s="723"/>
      <c r="DF37" s="723"/>
      <c r="DG37" s="723"/>
      <c r="DH37" s="723"/>
      <c r="DI37" s="723"/>
      <c r="DJ37" s="723"/>
      <c r="DK37" s="724"/>
      <c r="DL37" s="696">
        <v>221989</v>
      </c>
      <c r="DM37" s="723"/>
      <c r="DN37" s="723"/>
      <c r="DO37" s="723"/>
      <c r="DP37" s="723"/>
      <c r="DQ37" s="723"/>
      <c r="DR37" s="723"/>
      <c r="DS37" s="723"/>
      <c r="DT37" s="723"/>
      <c r="DU37" s="723"/>
      <c r="DV37" s="724"/>
      <c r="DW37" s="692">
        <v>6.4</v>
      </c>
      <c r="DX37" s="721"/>
      <c r="DY37" s="721"/>
      <c r="DZ37" s="721"/>
      <c r="EA37" s="721"/>
      <c r="EB37" s="721"/>
      <c r="EC37" s="722"/>
    </row>
    <row r="38" spans="2:133" ht="11.25" customHeight="1" x14ac:dyDescent="0.15">
      <c r="B38" s="684" t="s">
        <v>334</v>
      </c>
      <c r="C38" s="685"/>
      <c r="D38" s="685"/>
      <c r="E38" s="685"/>
      <c r="F38" s="685"/>
      <c r="G38" s="685"/>
      <c r="H38" s="685"/>
      <c r="I38" s="685"/>
      <c r="J38" s="685"/>
      <c r="K38" s="685"/>
      <c r="L38" s="685"/>
      <c r="M38" s="685"/>
      <c r="N38" s="685"/>
      <c r="O38" s="685"/>
      <c r="P38" s="685"/>
      <c r="Q38" s="686"/>
      <c r="R38" s="687">
        <v>131073</v>
      </c>
      <c r="S38" s="688"/>
      <c r="T38" s="688"/>
      <c r="U38" s="688"/>
      <c r="V38" s="688"/>
      <c r="W38" s="688"/>
      <c r="X38" s="688"/>
      <c r="Y38" s="689"/>
      <c r="Z38" s="690">
        <v>1.8</v>
      </c>
      <c r="AA38" s="690"/>
      <c r="AB38" s="690"/>
      <c r="AC38" s="690"/>
      <c r="AD38" s="691">
        <v>121</v>
      </c>
      <c r="AE38" s="691"/>
      <c r="AF38" s="691"/>
      <c r="AG38" s="691"/>
      <c r="AH38" s="691"/>
      <c r="AI38" s="691"/>
      <c r="AJ38" s="691"/>
      <c r="AK38" s="691"/>
      <c r="AL38" s="692">
        <v>0</v>
      </c>
      <c r="AM38" s="693"/>
      <c r="AN38" s="693"/>
      <c r="AO38" s="694"/>
      <c r="AQ38" s="765" t="s">
        <v>335</v>
      </c>
      <c r="AR38" s="766"/>
      <c r="AS38" s="766"/>
      <c r="AT38" s="766"/>
      <c r="AU38" s="766"/>
      <c r="AV38" s="766"/>
      <c r="AW38" s="766"/>
      <c r="AX38" s="766"/>
      <c r="AY38" s="767"/>
      <c r="AZ38" s="687">
        <v>42085</v>
      </c>
      <c r="BA38" s="688"/>
      <c r="BB38" s="688"/>
      <c r="BC38" s="688"/>
      <c r="BD38" s="723"/>
      <c r="BE38" s="723"/>
      <c r="BF38" s="754"/>
      <c r="BG38" s="702" t="s">
        <v>336</v>
      </c>
      <c r="BH38" s="703"/>
      <c r="BI38" s="703"/>
      <c r="BJ38" s="703"/>
      <c r="BK38" s="703"/>
      <c r="BL38" s="703"/>
      <c r="BM38" s="703"/>
      <c r="BN38" s="703"/>
      <c r="BO38" s="703"/>
      <c r="BP38" s="703"/>
      <c r="BQ38" s="703"/>
      <c r="BR38" s="703"/>
      <c r="BS38" s="703"/>
      <c r="BT38" s="703"/>
      <c r="BU38" s="704"/>
      <c r="BV38" s="687">
        <v>811</v>
      </c>
      <c r="BW38" s="688"/>
      <c r="BX38" s="688"/>
      <c r="BY38" s="688"/>
      <c r="BZ38" s="688"/>
      <c r="CA38" s="688"/>
      <c r="CB38" s="697"/>
      <c r="CD38" s="702" t="s">
        <v>337</v>
      </c>
      <c r="CE38" s="703"/>
      <c r="CF38" s="703"/>
      <c r="CG38" s="703"/>
      <c r="CH38" s="703"/>
      <c r="CI38" s="703"/>
      <c r="CJ38" s="703"/>
      <c r="CK38" s="703"/>
      <c r="CL38" s="703"/>
      <c r="CM38" s="703"/>
      <c r="CN38" s="703"/>
      <c r="CO38" s="703"/>
      <c r="CP38" s="703"/>
      <c r="CQ38" s="704"/>
      <c r="CR38" s="687">
        <v>615066</v>
      </c>
      <c r="CS38" s="688"/>
      <c r="CT38" s="688"/>
      <c r="CU38" s="688"/>
      <c r="CV38" s="688"/>
      <c r="CW38" s="688"/>
      <c r="CX38" s="688"/>
      <c r="CY38" s="689"/>
      <c r="CZ38" s="692">
        <v>9</v>
      </c>
      <c r="DA38" s="721"/>
      <c r="DB38" s="721"/>
      <c r="DC38" s="725"/>
      <c r="DD38" s="696">
        <v>454176</v>
      </c>
      <c r="DE38" s="688"/>
      <c r="DF38" s="688"/>
      <c r="DG38" s="688"/>
      <c r="DH38" s="688"/>
      <c r="DI38" s="688"/>
      <c r="DJ38" s="688"/>
      <c r="DK38" s="689"/>
      <c r="DL38" s="696">
        <v>438921</v>
      </c>
      <c r="DM38" s="688"/>
      <c r="DN38" s="688"/>
      <c r="DO38" s="688"/>
      <c r="DP38" s="688"/>
      <c r="DQ38" s="688"/>
      <c r="DR38" s="688"/>
      <c r="DS38" s="688"/>
      <c r="DT38" s="688"/>
      <c r="DU38" s="688"/>
      <c r="DV38" s="689"/>
      <c r="DW38" s="692">
        <v>12.6</v>
      </c>
      <c r="DX38" s="721"/>
      <c r="DY38" s="721"/>
      <c r="DZ38" s="721"/>
      <c r="EA38" s="721"/>
      <c r="EB38" s="721"/>
      <c r="EC38" s="722"/>
    </row>
    <row r="39" spans="2:133" ht="11.25" customHeight="1" x14ac:dyDescent="0.15">
      <c r="B39" s="684" t="s">
        <v>338</v>
      </c>
      <c r="C39" s="685"/>
      <c r="D39" s="685"/>
      <c r="E39" s="685"/>
      <c r="F39" s="685"/>
      <c r="G39" s="685"/>
      <c r="H39" s="685"/>
      <c r="I39" s="685"/>
      <c r="J39" s="685"/>
      <c r="K39" s="685"/>
      <c r="L39" s="685"/>
      <c r="M39" s="685"/>
      <c r="N39" s="685"/>
      <c r="O39" s="685"/>
      <c r="P39" s="685"/>
      <c r="Q39" s="686"/>
      <c r="R39" s="687">
        <v>526200</v>
      </c>
      <c r="S39" s="688"/>
      <c r="T39" s="688"/>
      <c r="U39" s="688"/>
      <c r="V39" s="688"/>
      <c r="W39" s="688"/>
      <c r="X39" s="688"/>
      <c r="Y39" s="689"/>
      <c r="Z39" s="690">
        <v>7.3</v>
      </c>
      <c r="AA39" s="690"/>
      <c r="AB39" s="690"/>
      <c r="AC39" s="690"/>
      <c r="AD39" s="691" t="s">
        <v>232</v>
      </c>
      <c r="AE39" s="691"/>
      <c r="AF39" s="691"/>
      <c r="AG39" s="691"/>
      <c r="AH39" s="691"/>
      <c r="AI39" s="691"/>
      <c r="AJ39" s="691"/>
      <c r="AK39" s="691"/>
      <c r="AL39" s="692" t="s">
        <v>232</v>
      </c>
      <c r="AM39" s="693"/>
      <c r="AN39" s="693"/>
      <c r="AO39" s="694"/>
      <c r="AQ39" s="765" t="s">
        <v>339</v>
      </c>
      <c r="AR39" s="766"/>
      <c r="AS39" s="766"/>
      <c r="AT39" s="766"/>
      <c r="AU39" s="766"/>
      <c r="AV39" s="766"/>
      <c r="AW39" s="766"/>
      <c r="AX39" s="766"/>
      <c r="AY39" s="767"/>
      <c r="AZ39" s="687">
        <v>20474</v>
      </c>
      <c r="BA39" s="688"/>
      <c r="BB39" s="688"/>
      <c r="BC39" s="688"/>
      <c r="BD39" s="723"/>
      <c r="BE39" s="723"/>
      <c r="BF39" s="754"/>
      <c r="BG39" s="702" t="s">
        <v>340</v>
      </c>
      <c r="BH39" s="703"/>
      <c r="BI39" s="703"/>
      <c r="BJ39" s="703"/>
      <c r="BK39" s="703"/>
      <c r="BL39" s="703"/>
      <c r="BM39" s="703"/>
      <c r="BN39" s="703"/>
      <c r="BO39" s="703"/>
      <c r="BP39" s="703"/>
      <c r="BQ39" s="703"/>
      <c r="BR39" s="703"/>
      <c r="BS39" s="703"/>
      <c r="BT39" s="703"/>
      <c r="BU39" s="704"/>
      <c r="BV39" s="687">
        <v>1351</v>
      </c>
      <c r="BW39" s="688"/>
      <c r="BX39" s="688"/>
      <c r="BY39" s="688"/>
      <c r="BZ39" s="688"/>
      <c r="CA39" s="688"/>
      <c r="CB39" s="697"/>
      <c r="CD39" s="702" t="s">
        <v>341</v>
      </c>
      <c r="CE39" s="703"/>
      <c r="CF39" s="703"/>
      <c r="CG39" s="703"/>
      <c r="CH39" s="703"/>
      <c r="CI39" s="703"/>
      <c r="CJ39" s="703"/>
      <c r="CK39" s="703"/>
      <c r="CL39" s="703"/>
      <c r="CM39" s="703"/>
      <c r="CN39" s="703"/>
      <c r="CO39" s="703"/>
      <c r="CP39" s="703"/>
      <c r="CQ39" s="704"/>
      <c r="CR39" s="687">
        <v>230218</v>
      </c>
      <c r="CS39" s="723"/>
      <c r="CT39" s="723"/>
      <c r="CU39" s="723"/>
      <c r="CV39" s="723"/>
      <c r="CW39" s="723"/>
      <c r="CX39" s="723"/>
      <c r="CY39" s="724"/>
      <c r="CZ39" s="692">
        <v>3.4</v>
      </c>
      <c r="DA39" s="721"/>
      <c r="DB39" s="721"/>
      <c r="DC39" s="725"/>
      <c r="DD39" s="696">
        <v>183178</v>
      </c>
      <c r="DE39" s="723"/>
      <c r="DF39" s="723"/>
      <c r="DG39" s="723"/>
      <c r="DH39" s="723"/>
      <c r="DI39" s="723"/>
      <c r="DJ39" s="723"/>
      <c r="DK39" s="724"/>
      <c r="DL39" s="696" t="s">
        <v>232</v>
      </c>
      <c r="DM39" s="723"/>
      <c r="DN39" s="723"/>
      <c r="DO39" s="723"/>
      <c r="DP39" s="723"/>
      <c r="DQ39" s="723"/>
      <c r="DR39" s="723"/>
      <c r="DS39" s="723"/>
      <c r="DT39" s="723"/>
      <c r="DU39" s="723"/>
      <c r="DV39" s="724"/>
      <c r="DW39" s="692" t="s">
        <v>232</v>
      </c>
      <c r="DX39" s="721"/>
      <c r="DY39" s="721"/>
      <c r="DZ39" s="721"/>
      <c r="EA39" s="721"/>
      <c r="EB39" s="721"/>
      <c r="EC39" s="722"/>
    </row>
    <row r="40" spans="2:133" ht="11.25" customHeight="1" x14ac:dyDescent="0.15">
      <c r="B40" s="684" t="s">
        <v>342</v>
      </c>
      <c r="C40" s="685"/>
      <c r="D40" s="685"/>
      <c r="E40" s="685"/>
      <c r="F40" s="685"/>
      <c r="G40" s="685"/>
      <c r="H40" s="685"/>
      <c r="I40" s="685"/>
      <c r="J40" s="685"/>
      <c r="K40" s="685"/>
      <c r="L40" s="685"/>
      <c r="M40" s="685"/>
      <c r="N40" s="685"/>
      <c r="O40" s="685"/>
      <c r="P40" s="685"/>
      <c r="Q40" s="686"/>
      <c r="R40" s="687" t="s">
        <v>130</v>
      </c>
      <c r="S40" s="688"/>
      <c r="T40" s="688"/>
      <c r="U40" s="688"/>
      <c r="V40" s="688"/>
      <c r="W40" s="688"/>
      <c r="X40" s="688"/>
      <c r="Y40" s="689"/>
      <c r="Z40" s="690" t="s">
        <v>140</v>
      </c>
      <c r="AA40" s="690"/>
      <c r="AB40" s="690"/>
      <c r="AC40" s="690"/>
      <c r="AD40" s="691" t="s">
        <v>232</v>
      </c>
      <c r="AE40" s="691"/>
      <c r="AF40" s="691"/>
      <c r="AG40" s="691"/>
      <c r="AH40" s="691"/>
      <c r="AI40" s="691"/>
      <c r="AJ40" s="691"/>
      <c r="AK40" s="691"/>
      <c r="AL40" s="692" t="s">
        <v>232</v>
      </c>
      <c r="AM40" s="693"/>
      <c r="AN40" s="693"/>
      <c r="AO40" s="694"/>
      <c r="AQ40" s="765" t="s">
        <v>343</v>
      </c>
      <c r="AR40" s="766"/>
      <c r="AS40" s="766"/>
      <c r="AT40" s="766"/>
      <c r="AU40" s="766"/>
      <c r="AV40" s="766"/>
      <c r="AW40" s="766"/>
      <c r="AX40" s="766"/>
      <c r="AY40" s="767"/>
      <c r="AZ40" s="687" t="s">
        <v>140</v>
      </c>
      <c r="BA40" s="688"/>
      <c r="BB40" s="688"/>
      <c r="BC40" s="688"/>
      <c r="BD40" s="723"/>
      <c r="BE40" s="723"/>
      <c r="BF40" s="754"/>
      <c r="BG40" s="774" t="s">
        <v>344</v>
      </c>
      <c r="BH40" s="775"/>
      <c r="BI40" s="775"/>
      <c r="BJ40" s="775"/>
      <c r="BK40" s="775"/>
      <c r="BL40" s="233"/>
      <c r="BM40" s="703" t="s">
        <v>345</v>
      </c>
      <c r="BN40" s="703"/>
      <c r="BO40" s="703"/>
      <c r="BP40" s="703"/>
      <c r="BQ40" s="703"/>
      <c r="BR40" s="703"/>
      <c r="BS40" s="703"/>
      <c r="BT40" s="703"/>
      <c r="BU40" s="704"/>
      <c r="BV40" s="687">
        <v>84</v>
      </c>
      <c r="BW40" s="688"/>
      <c r="BX40" s="688"/>
      <c r="BY40" s="688"/>
      <c r="BZ40" s="688"/>
      <c r="CA40" s="688"/>
      <c r="CB40" s="697"/>
      <c r="CD40" s="702" t="s">
        <v>346</v>
      </c>
      <c r="CE40" s="703"/>
      <c r="CF40" s="703"/>
      <c r="CG40" s="703"/>
      <c r="CH40" s="703"/>
      <c r="CI40" s="703"/>
      <c r="CJ40" s="703"/>
      <c r="CK40" s="703"/>
      <c r="CL40" s="703"/>
      <c r="CM40" s="703"/>
      <c r="CN40" s="703"/>
      <c r="CO40" s="703"/>
      <c r="CP40" s="703"/>
      <c r="CQ40" s="704"/>
      <c r="CR40" s="687">
        <v>3200</v>
      </c>
      <c r="CS40" s="688"/>
      <c r="CT40" s="688"/>
      <c r="CU40" s="688"/>
      <c r="CV40" s="688"/>
      <c r="CW40" s="688"/>
      <c r="CX40" s="688"/>
      <c r="CY40" s="689"/>
      <c r="CZ40" s="692">
        <v>0</v>
      </c>
      <c r="DA40" s="721"/>
      <c r="DB40" s="721"/>
      <c r="DC40" s="725"/>
      <c r="DD40" s="696" t="s">
        <v>130</v>
      </c>
      <c r="DE40" s="688"/>
      <c r="DF40" s="688"/>
      <c r="DG40" s="688"/>
      <c r="DH40" s="688"/>
      <c r="DI40" s="688"/>
      <c r="DJ40" s="688"/>
      <c r="DK40" s="689"/>
      <c r="DL40" s="696" t="s">
        <v>232</v>
      </c>
      <c r="DM40" s="688"/>
      <c r="DN40" s="688"/>
      <c r="DO40" s="688"/>
      <c r="DP40" s="688"/>
      <c r="DQ40" s="688"/>
      <c r="DR40" s="688"/>
      <c r="DS40" s="688"/>
      <c r="DT40" s="688"/>
      <c r="DU40" s="688"/>
      <c r="DV40" s="689"/>
      <c r="DW40" s="692" t="s">
        <v>130</v>
      </c>
      <c r="DX40" s="721"/>
      <c r="DY40" s="721"/>
      <c r="DZ40" s="721"/>
      <c r="EA40" s="721"/>
      <c r="EB40" s="721"/>
      <c r="EC40" s="722"/>
    </row>
    <row r="41" spans="2:133" ht="11.25" customHeight="1" x14ac:dyDescent="0.15">
      <c r="B41" s="684" t="s">
        <v>347</v>
      </c>
      <c r="C41" s="685"/>
      <c r="D41" s="685"/>
      <c r="E41" s="685"/>
      <c r="F41" s="685"/>
      <c r="G41" s="685"/>
      <c r="H41" s="685"/>
      <c r="I41" s="685"/>
      <c r="J41" s="685"/>
      <c r="K41" s="685"/>
      <c r="L41" s="685"/>
      <c r="M41" s="685"/>
      <c r="N41" s="685"/>
      <c r="O41" s="685"/>
      <c r="P41" s="685"/>
      <c r="Q41" s="686"/>
      <c r="R41" s="687" t="s">
        <v>130</v>
      </c>
      <c r="S41" s="688"/>
      <c r="T41" s="688"/>
      <c r="U41" s="688"/>
      <c r="V41" s="688"/>
      <c r="W41" s="688"/>
      <c r="X41" s="688"/>
      <c r="Y41" s="689"/>
      <c r="Z41" s="690" t="s">
        <v>130</v>
      </c>
      <c r="AA41" s="690"/>
      <c r="AB41" s="690"/>
      <c r="AC41" s="690"/>
      <c r="AD41" s="691" t="s">
        <v>130</v>
      </c>
      <c r="AE41" s="691"/>
      <c r="AF41" s="691"/>
      <c r="AG41" s="691"/>
      <c r="AH41" s="691"/>
      <c r="AI41" s="691"/>
      <c r="AJ41" s="691"/>
      <c r="AK41" s="691"/>
      <c r="AL41" s="692" t="s">
        <v>130</v>
      </c>
      <c r="AM41" s="693"/>
      <c r="AN41" s="693"/>
      <c r="AO41" s="694"/>
      <c r="AQ41" s="765" t="s">
        <v>348</v>
      </c>
      <c r="AR41" s="766"/>
      <c r="AS41" s="766"/>
      <c r="AT41" s="766"/>
      <c r="AU41" s="766"/>
      <c r="AV41" s="766"/>
      <c r="AW41" s="766"/>
      <c r="AX41" s="766"/>
      <c r="AY41" s="767"/>
      <c r="AZ41" s="687">
        <v>75949</v>
      </c>
      <c r="BA41" s="688"/>
      <c r="BB41" s="688"/>
      <c r="BC41" s="688"/>
      <c r="BD41" s="723"/>
      <c r="BE41" s="723"/>
      <c r="BF41" s="754"/>
      <c r="BG41" s="774"/>
      <c r="BH41" s="775"/>
      <c r="BI41" s="775"/>
      <c r="BJ41" s="775"/>
      <c r="BK41" s="775"/>
      <c r="BL41" s="233"/>
      <c r="BM41" s="703" t="s">
        <v>349</v>
      </c>
      <c r="BN41" s="703"/>
      <c r="BO41" s="703"/>
      <c r="BP41" s="703"/>
      <c r="BQ41" s="703"/>
      <c r="BR41" s="703"/>
      <c r="BS41" s="703"/>
      <c r="BT41" s="703"/>
      <c r="BU41" s="704"/>
      <c r="BV41" s="687">
        <v>1</v>
      </c>
      <c r="BW41" s="688"/>
      <c r="BX41" s="688"/>
      <c r="BY41" s="688"/>
      <c r="BZ41" s="688"/>
      <c r="CA41" s="688"/>
      <c r="CB41" s="697"/>
      <c r="CD41" s="702" t="s">
        <v>350</v>
      </c>
      <c r="CE41" s="703"/>
      <c r="CF41" s="703"/>
      <c r="CG41" s="703"/>
      <c r="CH41" s="703"/>
      <c r="CI41" s="703"/>
      <c r="CJ41" s="703"/>
      <c r="CK41" s="703"/>
      <c r="CL41" s="703"/>
      <c r="CM41" s="703"/>
      <c r="CN41" s="703"/>
      <c r="CO41" s="703"/>
      <c r="CP41" s="703"/>
      <c r="CQ41" s="704"/>
      <c r="CR41" s="687" t="s">
        <v>232</v>
      </c>
      <c r="CS41" s="723"/>
      <c r="CT41" s="723"/>
      <c r="CU41" s="723"/>
      <c r="CV41" s="723"/>
      <c r="CW41" s="723"/>
      <c r="CX41" s="723"/>
      <c r="CY41" s="724"/>
      <c r="CZ41" s="692" t="s">
        <v>232</v>
      </c>
      <c r="DA41" s="721"/>
      <c r="DB41" s="721"/>
      <c r="DC41" s="725"/>
      <c r="DD41" s="696" t="s">
        <v>232</v>
      </c>
      <c r="DE41" s="723"/>
      <c r="DF41" s="723"/>
      <c r="DG41" s="723"/>
      <c r="DH41" s="723"/>
      <c r="DI41" s="723"/>
      <c r="DJ41" s="723"/>
      <c r="DK41" s="724"/>
      <c r="DL41" s="768"/>
      <c r="DM41" s="769"/>
      <c r="DN41" s="769"/>
      <c r="DO41" s="769"/>
      <c r="DP41" s="769"/>
      <c r="DQ41" s="769"/>
      <c r="DR41" s="769"/>
      <c r="DS41" s="769"/>
      <c r="DT41" s="769"/>
      <c r="DU41" s="769"/>
      <c r="DV41" s="770"/>
      <c r="DW41" s="771"/>
      <c r="DX41" s="772"/>
      <c r="DY41" s="772"/>
      <c r="DZ41" s="772"/>
      <c r="EA41" s="772"/>
      <c r="EB41" s="772"/>
      <c r="EC41" s="773"/>
    </row>
    <row r="42" spans="2:133" ht="11.25" customHeight="1" x14ac:dyDescent="0.15">
      <c r="B42" s="684" t="s">
        <v>351</v>
      </c>
      <c r="C42" s="685"/>
      <c r="D42" s="685"/>
      <c r="E42" s="685"/>
      <c r="F42" s="685"/>
      <c r="G42" s="685"/>
      <c r="H42" s="685"/>
      <c r="I42" s="685"/>
      <c r="J42" s="685"/>
      <c r="K42" s="685"/>
      <c r="L42" s="685"/>
      <c r="M42" s="685"/>
      <c r="N42" s="685"/>
      <c r="O42" s="685"/>
      <c r="P42" s="685"/>
      <c r="Q42" s="686"/>
      <c r="R42" s="687" t="s">
        <v>232</v>
      </c>
      <c r="S42" s="688"/>
      <c r="T42" s="688"/>
      <c r="U42" s="688"/>
      <c r="V42" s="688"/>
      <c r="W42" s="688"/>
      <c r="X42" s="688"/>
      <c r="Y42" s="689"/>
      <c r="Z42" s="690" t="s">
        <v>130</v>
      </c>
      <c r="AA42" s="690"/>
      <c r="AB42" s="690"/>
      <c r="AC42" s="690"/>
      <c r="AD42" s="691" t="s">
        <v>232</v>
      </c>
      <c r="AE42" s="691"/>
      <c r="AF42" s="691"/>
      <c r="AG42" s="691"/>
      <c r="AH42" s="691"/>
      <c r="AI42" s="691"/>
      <c r="AJ42" s="691"/>
      <c r="AK42" s="691"/>
      <c r="AL42" s="692" t="s">
        <v>232</v>
      </c>
      <c r="AM42" s="693"/>
      <c r="AN42" s="693"/>
      <c r="AO42" s="694"/>
      <c r="AQ42" s="786" t="s">
        <v>352</v>
      </c>
      <c r="AR42" s="787"/>
      <c r="AS42" s="787"/>
      <c r="AT42" s="787"/>
      <c r="AU42" s="787"/>
      <c r="AV42" s="787"/>
      <c r="AW42" s="787"/>
      <c r="AX42" s="787"/>
      <c r="AY42" s="788"/>
      <c r="AZ42" s="778">
        <v>230985</v>
      </c>
      <c r="BA42" s="779"/>
      <c r="BB42" s="779"/>
      <c r="BC42" s="779"/>
      <c r="BD42" s="758"/>
      <c r="BE42" s="758"/>
      <c r="BF42" s="760"/>
      <c r="BG42" s="776"/>
      <c r="BH42" s="777"/>
      <c r="BI42" s="777"/>
      <c r="BJ42" s="777"/>
      <c r="BK42" s="777"/>
      <c r="BL42" s="234"/>
      <c r="BM42" s="713" t="s">
        <v>353</v>
      </c>
      <c r="BN42" s="713"/>
      <c r="BO42" s="713"/>
      <c r="BP42" s="713"/>
      <c r="BQ42" s="713"/>
      <c r="BR42" s="713"/>
      <c r="BS42" s="713"/>
      <c r="BT42" s="713"/>
      <c r="BU42" s="714"/>
      <c r="BV42" s="778">
        <v>301</v>
      </c>
      <c r="BW42" s="779"/>
      <c r="BX42" s="779"/>
      <c r="BY42" s="779"/>
      <c r="BZ42" s="779"/>
      <c r="CA42" s="779"/>
      <c r="CB42" s="785"/>
      <c r="CD42" s="684" t="s">
        <v>354</v>
      </c>
      <c r="CE42" s="685"/>
      <c r="CF42" s="685"/>
      <c r="CG42" s="685"/>
      <c r="CH42" s="685"/>
      <c r="CI42" s="685"/>
      <c r="CJ42" s="685"/>
      <c r="CK42" s="685"/>
      <c r="CL42" s="685"/>
      <c r="CM42" s="685"/>
      <c r="CN42" s="685"/>
      <c r="CO42" s="685"/>
      <c r="CP42" s="685"/>
      <c r="CQ42" s="686"/>
      <c r="CR42" s="687">
        <v>1273299</v>
      </c>
      <c r="CS42" s="688"/>
      <c r="CT42" s="688"/>
      <c r="CU42" s="688"/>
      <c r="CV42" s="688"/>
      <c r="CW42" s="688"/>
      <c r="CX42" s="688"/>
      <c r="CY42" s="689"/>
      <c r="CZ42" s="692">
        <v>18.600000000000001</v>
      </c>
      <c r="DA42" s="693"/>
      <c r="DB42" s="693"/>
      <c r="DC42" s="705"/>
      <c r="DD42" s="696">
        <v>397503</v>
      </c>
      <c r="DE42" s="688"/>
      <c r="DF42" s="688"/>
      <c r="DG42" s="688"/>
      <c r="DH42" s="688"/>
      <c r="DI42" s="688"/>
      <c r="DJ42" s="688"/>
      <c r="DK42" s="689"/>
      <c r="DL42" s="768"/>
      <c r="DM42" s="769"/>
      <c r="DN42" s="769"/>
      <c r="DO42" s="769"/>
      <c r="DP42" s="769"/>
      <c r="DQ42" s="769"/>
      <c r="DR42" s="769"/>
      <c r="DS42" s="769"/>
      <c r="DT42" s="769"/>
      <c r="DU42" s="769"/>
      <c r="DV42" s="770"/>
      <c r="DW42" s="771"/>
      <c r="DX42" s="772"/>
      <c r="DY42" s="772"/>
      <c r="DZ42" s="772"/>
      <c r="EA42" s="772"/>
      <c r="EB42" s="772"/>
      <c r="EC42" s="773"/>
    </row>
    <row r="43" spans="2:133" ht="11.25" customHeight="1" x14ac:dyDescent="0.15">
      <c r="B43" s="728" t="s">
        <v>355</v>
      </c>
      <c r="C43" s="729"/>
      <c r="D43" s="729"/>
      <c r="E43" s="729"/>
      <c r="F43" s="729"/>
      <c r="G43" s="729"/>
      <c r="H43" s="729"/>
      <c r="I43" s="729"/>
      <c r="J43" s="729"/>
      <c r="K43" s="729"/>
      <c r="L43" s="729"/>
      <c r="M43" s="729"/>
      <c r="N43" s="729"/>
      <c r="O43" s="729"/>
      <c r="P43" s="729"/>
      <c r="Q43" s="730"/>
      <c r="R43" s="778">
        <v>7195312</v>
      </c>
      <c r="S43" s="779"/>
      <c r="T43" s="779"/>
      <c r="U43" s="779"/>
      <c r="V43" s="779"/>
      <c r="W43" s="779"/>
      <c r="X43" s="779"/>
      <c r="Y43" s="780"/>
      <c r="Z43" s="781">
        <v>100</v>
      </c>
      <c r="AA43" s="781"/>
      <c r="AB43" s="781"/>
      <c r="AC43" s="781"/>
      <c r="AD43" s="782">
        <v>3488556</v>
      </c>
      <c r="AE43" s="782"/>
      <c r="AF43" s="782"/>
      <c r="AG43" s="782"/>
      <c r="AH43" s="782"/>
      <c r="AI43" s="782"/>
      <c r="AJ43" s="782"/>
      <c r="AK43" s="782"/>
      <c r="AL43" s="783">
        <v>100</v>
      </c>
      <c r="AM43" s="759"/>
      <c r="AN43" s="759"/>
      <c r="AO43" s="784"/>
      <c r="BV43" s="235"/>
      <c r="BW43" s="235"/>
      <c r="BX43" s="235"/>
      <c r="BY43" s="235"/>
      <c r="BZ43" s="235"/>
      <c r="CA43" s="235"/>
      <c r="CB43" s="235"/>
      <c r="CD43" s="684" t="s">
        <v>356</v>
      </c>
      <c r="CE43" s="685"/>
      <c r="CF43" s="685"/>
      <c r="CG43" s="685"/>
      <c r="CH43" s="685"/>
      <c r="CI43" s="685"/>
      <c r="CJ43" s="685"/>
      <c r="CK43" s="685"/>
      <c r="CL43" s="685"/>
      <c r="CM43" s="685"/>
      <c r="CN43" s="685"/>
      <c r="CO43" s="685"/>
      <c r="CP43" s="685"/>
      <c r="CQ43" s="686"/>
      <c r="CR43" s="687">
        <v>18628</v>
      </c>
      <c r="CS43" s="723"/>
      <c r="CT43" s="723"/>
      <c r="CU43" s="723"/>
      <c r="CV43" s="723"/>
      <c r="CW43" s="723"/>
      <c r="CX43" s="723"/>
      <c r="CY43" s="724"/>
      <c r="CZ43" s="692">
        <v>0.3</v>
      </c>
      <c r="DA43" s="721"/>
      <c r="DB43" s="721"/>
      <c r="DC43" s="725"/>
      <c r="DD43" s="696">
        <v>18628</v>
      </c>
      <c r="DE43" s="723"/>
      <c r="DF43" s="723"/>
      <c r="DG43" s="723"/>
      <c r="DH43" s="723"/>
      <c r="DI43" s="723"/>
      <c r="DJ43" s="723"/>
      <c r="DK43" s="724"/>
      <c r="DL43" s="768"/>
      <c r="DM43" s="769"/>
      <c r="DN43" s="769"/>
      <c r="DO43" s="769"/>
      <c r="DP43" s="769"/>
      <c r="DQ43" s="769"/>
      <c r="DR43" s="769"/>
      <c r="DS43" s="769"/>
      <c r="DT43" s="769"/>
      <c r="DU43" s="769"/>
      <c r="DV43" s="770"/>
      <c r="DW43" s="771"/>
      <c r="DX43" s="772"/>
      <c r="DY43" s="772"/>
      <c r="DZ43" s="772"/>
      <c r="EA43" s="772"/>
      <c r="EB43" s="772"/>
      <c r="EC43" s="773"/>
    </row>
    <row r="44" spans="2:133" ht="11.25" customHeight="1" x14ac:dyDescent="0.15">
      <c r="B44" s="236"/>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CD44" s="799" t="s">
        <v>303</v>
      </c>
      <c r="CE44" s="800"/>
      <c r="CF44" s="684" t="s">
        <v>357</v>
      </c>
      <c r="CG44" s="685"/>
      <c r="CH44" s="685"/>
      <c r="CI44" s="685"/>
      <c r="CJ44" s="685"/>
      <c r="CK44" s="685"/>
      <c r="CL44" s="685"/>
      <c r="CM44" s="685"/>
      <c r="CN44" s="685"/>
      <c r="CO44" s="685"/>
      <c r="CP44" s="685"/>
      <c r="CQ44" s="686"/>
      <c r="CR44" s="687">
        <v>1177158</v>
      </c>
      <c r="CS44" s="688"/>
      <c r="CT44" s="688"/>
      <c r="CU44" s="688"/>
      <c r="CV44" s="688"/>
      <c r="CW44" s="688"/>
      <c r="CX44" s="688"/>
      <c r="CY44" s="689"/>
      <c r="CZ44" s="692">
        <v>17.2</v>
      </c>
      <c r="DA44" s="693"/>
      <c r="DB44" s="693"/>
      <c r="DC44" s="705"/>
      <c r="DD44" s="696">
        <v>349481</v>
      </c>
      <c r="DE44" s="688"/>
      <c r="DF44" s="688"/>
      <c r="DG44" s="688"/>
      <c r="DH44" s="688"/>
      <c r="DI44" s="688"/>
      <c r="DJ44" s="688"/>
      <c r="DK44" s="689"/>
      <c r="DL44" s="768"/>
      <c r="DM44" s="769"/>
      <c r="DN44" s="769"/>
      <c r="DO44" s="769"/>
      <c r="DP44" s="769"/>
      <c r="DQ44" s="769"/>
      <c r="DR44" s="769"/>
      <c r="DS44" s="769"/>
      <c r="DT44" s="769"/>
      <c r="DU44" s="769"/>
      <c r="DV44" s="770"/>
      <c r="DW44" s="771"/>
      <c r="DX44" s="772"/>
      <c r="DY44" s="772"/>
      <c r="DZ44" s="772"/>
      <c r="EA44" s="772"/>
      <c r="EB44" s="772"/>
      <c r="EC44" s="773"/>
    </row>
    <row r="45" spans="2:133" ht="11.25" customHeight="1" x14ac:dyDescent="0.15">
      <c r="B45" s="237" t="s">
        <v>358</v>
      </c>
      <c r="C45" s="237"/>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CD45" s="801"/>
      <c r="CE45" s="802"/>
      <c r="CF45" s="684" t="s">
        <v>359</v>
      </c>
      <c r="CG45" s="685"/>
      <c r="CH45" s="685"/>
      <c r="CI45" s="685"/>
      <c r="CJ45" s="685"/>
      <c r="CK45" s="685"/>
      <c r="CL45" s="685"/>
      <c r="CM45" s="685"/>
      <c r="CN45" s="685"/>
      <c r="CO45" s="685"/>
      <c r="CP45" s="685"/>
      <c r="CQ45" s="686"/>
      <c r="CR45" s="687">
        <v>608174</v>
      </c>
      <c r="CS45" s="723"/>
      <c r="CT45" s="723"/>
      <c r="CU45" s="723"/>
      <c r="CV45" s="723"/>
      <c r="CW45" s="723"/>
      <c r="CX45" s="723"/>
      <c r="CY45" s="724"/>
      <c r="CZ45" s="692">
        <v>8.9</v>
      </c>
      <c r="DA45" s="721"/>
      <c r="DB45" s="721"/>
      <c r="DC45" s="725"/>
      <c r="DD45" s="696">
        <v>111985</v>
      </c>
      <c r="DE45" s="723"/>
      <c r="DF45" s="723"/>
      <c r="DG45" s="723"/>
      <c r="DH45" s="723"/>
      <c r="DI45" s="723"/>
      <c r="DJ45" s="723"/>
      <c r="DK45" s="724"/>
      <c r="DL45" s="768"/>
      <c r="DM45" s="769"/>
      <c r="DN45" s="769"/>
      <c r="DO45" s="769"/>
      <c r="DP45" s="769"/>
      <c r="DQ45" s="769"/>
      <c r="DR45" s="769"/>
      <c r="DS45" s="769"/>
      <c r="DT45" s="769"/>
      <c r="DU45" s="769"/>
      <c r="DV45" s="770"/>
      <c r="DW45" s="771"/>
      <c r="DX45" s="772"/>
      <c r="DY45" s="772"/>
      <c r="DZ45" s="772"/>
      <c r="EA45" s="772"/>
      <c r="EB45" s="772"/>
      <c r="EC45" s="773"/>
    </row>
    <row r="46" spans="2:133" ht="11.25" customHeight="1" x14ac:dyDescent="0.15">
      <c r="B46" s="238" t="s">
        <v>360</v>
      </c>
      <c r="C46" s="237"/>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801"/>
      <c r="CE46" s="802"/>
      <c r="CF46" s="684" t="s">
        <v>361</v>
      </c>
      <c r="CG46" s="685"/>
      <c r="CH46" s="685"/>
      <c r="CI46" s="685"/>
      <c r="CJ46" s="685"/>
      <c r="CK46" s="685"/>
      <c r="CL46" s="685"/>
      <c r="CM46" s="685"/>
      <c r="CN46" s="685"/>
      <c r="CO46" s="685"/>
      <c r="CP46" s="685"/>
      <c r="CQ46" s="686"/>
      <c r="CR46" s="687">
        <v>555484</v>
      </c>
      <c r="CS46" s="688"/>
      <c r="CT46" s="688"/>
      <c r="CU46" s="688"/>
      <c r="CV46" s="688"/>
      <c r="CW46" s="688"/>
      <c r="CX46" s="688"/>
      <c r="CY46" s="689"/>
      <c r="CZ46" s="692">
        <v>8.1</v>
      </c>
      <c r="DA46" s="693"/>
      <c r="DB46" s="693"/>
      <c r="DC46" s="705"/>
      <c r="DD46" s="696">
        <v>225504</v>
      </c>
      <c r="DE46" s="688"/>
      <c r="DF46" s="688"/>
      <c r="DG46" s="688"/>
      <c r="DH46" s="688"/>
      <c r="DI46" s="688"/>
      <c r="DJ46" s="688"/>
      <c r="DK46" s="689"/>
      <c r="DL46" s="768"/>
      <c r="DM46" s="769"/>
      <c r="DN46" s="769"/>
      <c r="DO46" s="769"/>
      <c r="DP46" s="769"/>
      <c r="DQ46" s="769"/>
      <c r="DR46" s="769"/>
      <c r="DS46" s="769"/>
      <c r="DT46" s="769"/>
      <c r="DU46" s="769"/>
      <c r="DV46" s="770"/>
      <c r="DW46" s="771"/>
      <c r="DX46" s="772"/>
      <c r="DY46" s="772"/>
      <c r="DZ46" s="772"/>
      <c r="EA46" s="772"/>
      <c r="EB46" s="772"/>
      <c r="EC46" s="773"/>
    </row>
    <row r="47" spans="2:133" ht="11.25" customHeight="1" x14ac:dyDescent="0.15">
      <c r="B47" s="239" t="s">
        <v>362</v>
      </c>
      <c r="C47" s="236"/>
      <c r="D47" s="236"/>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CD47" s="801"/>
      <c r="CE47" s="802"/>
      <c r="CF47" s="684" t="s">
        <v>363</v>
      </c>
      <c r="CG47" s="685"/>
      <c r="CH47" s="685"/>
      <c r="CI47" s="685"/>
      <c r="CJ47" s="685"/>
      <c r="CK47" s="685"/>
      <c r="CL47" s="685"/>
      <c r="CM47" s="685"/>
      <c r="CN47" s="685"/>
      <c r="CO47" s="685"/>
      <c r="CP47" s="685"/>
      <c r="CQ47" s="686"/>
      <c r="CR47" s="687">
        <v>96141</v>
      </c>
      <c r="CS47" s="723"/>
      <c r="CT47" s="723"/>
      <c r="CU47" s="723"/>
      <c r="CV47" s="723"/>
      <c r="CW47" s="723"/>
      <c r="CX47" s="723"/>
      <c r="CY47" s="724"/>
      <c r="CZ47" s="692">
        <v>1.4</v>
      </c>
      <c r="DA47" s="721"/>
      <c r="DB47" s="721"/>
      <c r="DC47" s="725"/>
      <c r="DD47" s="696">
        <v>48022</v>
      </c>
      <c r="DE47" s="723"/>
      <c r="DF47" s="723"/>
      <c r="DG47" s="723"/>
      <c r="DH47" s="723"/>
      <c r="DI47" s="723"/>
      <c r="DJ47" s="723"/>
      <c r="DK47" s="724"/>
      <c r="DL47" s="768"/>
      <c r="DM47" s="769"/>
      <c r="DN47" s="769"/>
      <c r="DO47" s="769"/>
      <c r="DP47" s="769"/>
      <c r="DQ47" s="769"/>
      <c r="DR47" s="769"/>
      <c r="DS47" s="769"/>
      <c r="DT47" s="769"/>
      <c r="DU47" s="769"/>
      <c r="DV47" s="770"/>
      <c r="DW47" s="771"/>
      <c r="DX47" s="772"/>
      <c r="DY47" s="772"/>
      <c r="DZ47" s="772"/>
      <c r="EA47" s="772"/>
      <c r="EB47" s="772"/>
      <c r="EC47" s="773"/>
    </row>
    <row r="48" spans="2:133" x14ac:dyDescent="0.15">
      <c r="B48" s="238"/>
      <c r="C48" s="237"/>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CD48" s="803"/>
      <c r="CE48" s="804"/>
      <c r="CF48" s="684" t="s">
        <v>364</v>
      </c>
      <c r="CG48" s="685"/>
      <c r="CH48" s="685"/>
      <c r="CI48" s="685"/>
      <c r="CJ48" s="685"/>
      <c r="CK48" s="685"/>
      <c r="CL48" s="685"/>
      <c r="CM48" s="685"/>
      <c r="CN48" s="685"/>
      <c r="CO48" s="685"/>
      <c r="CP48" s="685"/>
      <c r="CQ48" s="686"/>
      <c r="CR48" s="687" t="s">
        <v>232</v>
      </c>
      <c r="CS48" s="688"/>
      <c r="CT48" s="688"/>
      <c r="CU48" s="688"/>
      <c r="CV48" s="688"/>
      <c r="CW48" s="688"/>
      <c r="CX48" s="688"/>
      <c r="CY48" s="689"/>
      <c r="CZ48" s="692" t="s">
        <v>232</v>
      </c>
      <c r="DA48" s="693"/>
      <c r="DB48" s="693"/>
      <c r="DC48" s="705"/>
      <c r="DD48" s="696" t="s">
        <v>130</v>
      </c>
      <c r="DE48" s="688"/>
      <c r="DF48" s="688"/>
      <c r="DG48" s="688"/>
      <c r="DH48" s="688"/>
      <c r="DI48" s="688"/>
      <c r="DJ48" s="688"/>
      <c r="DK48" s="689"/>
      <c r="DL48" s="768"/>
      <c r="DM48" s="769"/>
      <c r="DN48" s="769"/>
      <c r="DO48" s="769"/>
      <c r="DP48" s="769"/>
      <c r="DQ48" s="769"/>
      <c r="DR48" s="769"/>
      <c r="DS48" s="769"/>
      <c r="DT48" s="769"/>
      <c r="DU48" s="769"/>
      <c r="DV48" s="770"/>
      <c r="DW48" s="771"/>
      <c r="DX48" s="772"/>
      <c r="DY48" s="772"/>
      <c r="DZ48" s="772"/>
      <c r="EA48" s="772"/>
      <c r="EB48" s="772"/>
      <c r="EC48" s="773"/>
    </row>
    <row r="49" spans="2:133" ht="11.25" customHeight="1" x14ac:dyDescent="0.15">
      <c r="B49" s="239"/>
      <c r="C49" s="236"/>
      <c r="D49" s="236"/>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CD49" s="728" t="s">
        <v>365</v>
      </c>
      <c r="CE49" s="729"/>
      <c r="CF49" s="729"/>
      <c r="CG49" s="729"/>
      <c r="CH49" s="729"/>
      <c r="CI49" s="729"/>
      <c r="CJ49" s="729"/>
      <c r="CK49" s="729"/>
      <c r="CL49" s="729"/>
      <c r="CM49" s="729"/>
      <c r="CN49" s="729"/>
      <c r="CO49" s="729"/>
      <c r="CP49" s="729"/>
      <c r="CQ49" s="730"/>
      <c r="CR49" s="778">
        <v>6827909</v>
      </c>
      <c r="CS49" s="758"/>
      <c r="CT49" s="758"/>
      <c r="CU49" s="758"/>
      <c r="CV49" s="758"/>
      <c r="CW49" s="758"/>
      <c r="CX49" s="758"/>
      <c r="CY49" s="789"/>
      <c r="CZ49" s="783">
        <v>100</v>
      </c>
      <c r="DA49" s="790"/>
      <c r="DB49" s="790"/>
      <c r="DC49" s="791"/>
      <c r="DD49" s="792">
        <v>3948892</v>
      </c>
      <c r="DE49" s="758"/>
      <c r="DF49" s="758"/>
      <c r="DG49" s="758"/>
      <c r="DH49" s="758"/>
      <c r="DI49" s="758"/>
      <c r="DJ49" s="758"/>
      <c r="DK49" s="789"/>
      <c r="DL49" s="793"/>
      <c r="DM49" s="794"/>
      <c r="DN49" s="794"/>
      <c r="DO49" s="794"/>
      <c r="DP49" s="794"/>
      <c r="DQ49" s="794"/>
      <c r="DR49" s="794"/>
      <c r="DS49" s="794"/>
      <c r="DT49" s="794"/>
      <c r="DU49" s="794"/>
      <c r="DV49" s="795"/>
      <c r="DW49" s="796"/>
      <c r="DX49" s="797"/>
      <c r="DY49" s="797"/>
      <c r="DZ49" s="797"/>
      <c r="EA49" s="797"/>
      <c r="EB49" s="797"/>
      <c r="EC49" s="798"/>
    </row>
  </sheetData>
  <sheetProtection algorithmName="SHA-512" hashValue="D8Gxq2+hgqgZHnEzwBJBWr8FjuytC8W00xvUyGTFeTN7OUVKYjRQhCIhnky3R87nzK0kW8I0LQ+cF2Sn7RGp+Q==" saltValue="yK4sw7KGgjWcwPtoen1Ab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366</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834" t="s">
        <v>367</v>
      </c>
      <c r="DK2" s="835"/>
      <c r="DL2" s="835"/>
      <c r="DM2" s="835"/>
      <c r="DN2" s="835"/>
      <c r="DO2" s="836"/>
      <c r="DP2" s="248"/>
      <c r="DQ2" s="834" t="s">
        <v>368</v>
      </c>
      <c r="DR2" s="835"/>
      <c r="DS2" s="835"/>
      <c r="DT2" s="835"/>
      <c r="DU2" s="835"/>
      <c r="DV2" s="835"/>
      <c r="DW2" s="835"/>
      <c r="DX2" s="835"/>
      <c r="DY2" s="835"/>
      <c r="DZ2" s="836"/>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837" t="s">
        <v>369</v>
      </c>
      <c r="B4" s="837"/>
      <c r="C4" s="837"/>
      <c r="D4" s="837"/>
      <c r="E4" s="837"/>
      <c r="F4" s="837"/>
      <c r="G4" s="837"/>
      <c r="H4" s="837"/>
      <c r="I4" s="837"/>
      <c r="J4" s="837"/>
      <c r="K4" s="837"/>
      <c r="L4" s="837"/>
      <c r="M4" s="837"/>
      <c r="N4" s="837"/>
      <c r="O4" s="837"/>
      <c r="P4" s="837"/>
      <c r="Q4" s="837"/>
      <c r="R4" s="837"/>
      <c r="S4" s="837"/>
      <c r="T4" s="837"/>
      <c r="U4" s="837"/>
      <c r="V4" s="837"/>
      <c r="W4" s="837"/>
      <c r="X4" s="837"/>
      <c r="Y4" s="837"/>
      <c r="Z4" s="837"/>
      <c r="AA4" s="837"/>
      <c r="AB4" s="837"/>
      <c r="AC4" s="837"/>
      <c r="AD4" s="837"/>
      <c r="AE4" s="837"/>
      <c r="AF4" s="837"/>
      <c r="AG4" s="837"/>
      <c r="AH4" s="837"/>
      <c r="AI4" s="837"/>
      <c r="AJ4" s="837"/>
      <c r="AK4" s="837"/>
      <c r="AL4" s="837"/>
      <c r="AM4" s="837"/>
      <c r="AN4" s="837"/>
      <c r="AO4" s="837"/>
      <c r="AP4" s="837"/>
      <c r="AQ4" s="837"/>
      <c r="AR4" s="837"/>
      <c r="AS4" s="837"/>
      <c r="AT4" s="837"/>
      <c r="AU4" s="837"/>
      <c r="AV4" s="837"/>
      <c r="AW4" s="837"/>
      <c r="AX4" s="837"/>
      <c r="AY4" s="837"/>
      <c r="AZ4" s="251"/>
      <c r="BA4" s="251"/>
      <c r="BB4" s="251"/>
      <c r="BC4" s="251"/>
      <c r="BD4" s="251"/>
      <c r="BE4" s="252"/>
      <c r="BF4" s="252"/>
      <c r="BG4" s="252"/>
      <c r="BH4" s="252"/>
      <c r="BI4" s="252"/>
      <c r="BJ4" s="252"/>
      <c r="BK4" s="252"/>
      <c r="BL4" s="252"/>
      <c r="BM4" s="252"/>
      <c r="BN4" s="252"/>
      <c r="BO4" s="252"/>
      <c r="BP4" s="252"/>
      <c r="BQ4" s="251" t="s">
        <v>370</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828" t="s">
        <v>371</v>
      </c>
      <c r="B5" s="829"/>
      <c r="C5" s="829"/>
      <c r="D5" s="829"/>
      <c r="E5" s="829"/>
      <c r="F5" s="829"/>
      <c r="G5" s="829"/>
      <c r="H5" s="829"/>
      <c r="I5" s="829"/>
      <c r="J5" s="829"/>
      <c r="K5" s="829"/>
      <c r="L5" s="829"/>
      <c r="M5" s="829"/>
      <c r="N5" s="829"/>
      <c r="O5" s="829"/>
      <c r="P5" s="830"/>
      <c r="Q5" s="805" t="s">
        <v>372</v>
      </c>
      <c r="R5" s="806"/>
      <c r="S5" s="806"/>
      <c r="T5" s="806"/>
      <c r="U5" s="807"/>
      <c r="V5" s="805" t="s">
        <v>373</v>
      </c>
      <c r="W5" s="806"/>
      <c r="X5" s="806"/>
      <c r="Y5" s="806"/>
      <c r="Z5" s="807"/>
      <c r="AA5" s="805" t="s">
        <v>374</v>
      </c>
      <c r="AB5" s="806"/>
      <c r="AC5" s="806"/>
      <c r="AD5" s="806"/>
      <c r="AE5" s="806"/>
      <c r="AF5" s="838" t="s">
        <v>375</v>
      </c>
      <c r="AG5" s="806"/>
      <c r="AH5" s="806"/>
      <c r="AI5" s="806"/>
      <c r="AJ5" s="817"/>
      <c r="AK5" s="806" t="s">
        <v>376</v>
      </c>
      <c r="AL5" s="806"/>
      <c r="AM5" s="806"/>
      <c r="AN5" s="806"/>
      <c r="AO5" s="807"/>
      <c r="AP5" s="805" t="s">
        <v>377</v>
      </c>
      <c r="AQ5" s="806"/>
      <c r="AR5" s="806"/>
      <c r="AS5" s="806"/>
      <c r="AT5" s="807"/>
      <c r="AU5" s="805" t="s">
        <v>378</v>
      </c>
      <c r="AV5" s="806"/>
      <c r="AW5" s="806"/>
      <c r="AX5" s="806"/>
      <c r="AY5" s="817"/>
      <c r="AZ5" s="255"/>
      <c r="BA5" s="255"/>
      <c r="BB5" s="255"/>
      <c r="BC5" s="255"/>
      <c r="BD5" s="255"/>
      <c r="BE5" s="256"/>
      <c r="BF5" s="256"/>
      <c r="BG5" s="256"/>
      <c r="BH5" s="256"/>
      <c r="BI5" s="256"/>
      <c r="BJ5" s="256"/>
      <c r="BK5" s="256"/>
      <c r="BL5" s="256"/>
      <c r="BM5" s="256"/>
      <c r="BN5" s="256"/>
      <c r="BO5" s="256"/>
      <c r="BP5" s="256"/>
      <c r="BQ5" s="828" t="s">
        <v>379</v>
      </c>
      <c r="BR5" s="829"/>
      <c r="BS5" s="829"/>
      <c r="BT5" s="829"/>
      <c r="BU5" s="829"/>
      <c r="BV5" s="829"/>
      <c r="BW5" s="829"/>
      <c r="BX5" s="829"/>
      <c r="BY5" s="829"/>
      <c r="BZ5" s="829"/>
      <c r="CA5" s="829"/>
      <c r="CB5" s="829"/>
      <c r="CC5" s="829"/>
      <c r="CD5" s="829"/>
      <c r="CE5" s="829"/>
      <c r="CF5" s="829"/>
      <c r="CG5" s="830"/>
      <c r="CH5" s="805" t="s">
        <v>380</v>
      </c>
      <c r="CI5" s="806"/>
      <c r="CJ5" s="806"/>
      <c r="CK5" s="806"/>
      <c r="CL5" s="807"/>
      <c r="CM5" s="805" t="s">
        <v>381</v>
      </c>
      <c r="CN5" s="806"/>
      <c r="CO5" s="806"/>
      <c r="CP5" s="806"/>
      <c r="CQ5" s="807"/>
      <c r="CR5" s="805" t="s">
        <v>382</v>
      </c>
      <c r="CS5" s="806"/>
      <c r="CT5" s="806"/>
      <c r="CU5" s="806"/>
      <c r="CV5" s="807"/>
      <c r="CW5" s="805" t="s">
        <v>383</v>
      </c>
      <c r="CX5" s="806"/>
      <c r="CY5" s="806"/>
      <c r="CZ5" s="806"/>
      <c r="DA5" s="807"/>
      <c r="DB5" s="805" t="s">
        <v>384</v>
      </c>
      <c r="DC5" s="806"/>
      <c r="DD5" s="806"/>
      <c r="DE5" s="806"/>
      <c r="DF5" s="807"/>
      <c r="DG5" s="811" t="s">
        <v>385</v>
      </c>
      <c r="DH5" s="812"/>
      <c r="DI5" s="812"/>
      <c r="DJ5" s="812"/>
      <c r="DK5" s="813"/>
      <c r="DL5" s="811" t="s">
        <v>386</v>
      </c>
      <c r="DM5" s="812"/>
      <c r="DN5" s="812"/>
      <c r="DO5" s="812"/>
      <c r="DP5" s="813"/>
      <c r="DQ5" s="805" t="s">
        <v>387</v>
      </c>
      <c r="DR5" s="806"/>
      <c r="DS5" s="806"/>
      <c r="DT5" s="806"/>
      <c r="DU5" s="807"/>
      <c r="DV5" s="805" t="s">
        <v>378</v>
      </c>
      <c r="DW5" s="806"/>
      <c r="DX5" s="806"/>
      <c r="DY5" s="806"/>
      <c r="DZ5" s="817"/>
      <c r="EA5" s="253"/>
    </row>
    <row r="6" spans="1:131" s="254" customFormat="1" ht="26.25" customHeight="1" thickBot="1" x14ac:dyDescent="0.2">
      <c r="A6" s="831"/>
      <c r="B6" s="832"/>
      <c r="C6" s="832"/>
      <c r="D6" s="832"/>
      <c r="E6" s="832"/>
      <c r="F6" s="832"/>
      <c r="G6" s="832"/>
      <c r="H6" s="832"/>
      <c r="I6" s="832"/>
      <c r="J6" s="832"/>
      <c r="K6" s="832"/>
      <c r="L6" s="832"/>
      <c r="M6" s="832"/>
      <c r="N6" s="832"/>
      <c r="O6" s="832"/>
      <c r="P6" s="833"/>
      <c r="Q6" s="808"/>
      <c r="R6" s="809"/>
      <c r="S6" s="809"/>
      <c r="T6" s="809"/>
      <c r="U6" s="810"/>
      <c r="V6" s="808"/>
      <c r="W6" s="809"/>
      <c r="X6" s="809"/>
      <c r="Y6" s="809"/>
      <c r="Z6" s="810"/>
      <c r="AA6" s="808"/>
      <c r="AB6" s="809"/>
      <c r="AC6" s="809"/>
      <c r="AD6" s="809"/>
      <c r="AE6" s="809"/>
      <c r="AF6" s="839"/>
      <c r="AG6" s="809"/>
      <c r="AH6" s="809"/>
      <c r="AI6" s="809"/>
      <c r="AJ6" s="818"/>
      <c r="AK6" s="809"/>
      <c r="AL6" s="809"/>
      <c r="AM6" s="809"/>
      <c r="AN6" s="809"/>
      <c r="AO6" s="810"/>
      <c r="AP6" s="808"/>
      <c r="AQ6" s="809"/>
      <c r="AR6" s="809"/>
      <c r="AS6" s="809"/>
      <c r="AT6" s="810"/>
      <c r="AU6" s="808"/>
      <c r="AV6" s="809"/>
      <c r="AW6" s="809"/>
      <c r="AX6" s="809"/>
      <c r="AY6" s="818"/>
      <c r="AZ6" s="251"/>
      <c r="BA6" s="251"/>
      <c r="BB6" s="251"/>
      <c r="BC6" s="251"/>
      <c r="BD6" s="251"/>
      <c r="BE6" s="252"/>
      <c r="BF6" s="252"/>
      <c r="BG6" s="252"/>
      <c r="BH6" s="252"/>
      <c r="BI6" s="252"/>
      <c r="BJ6" s="252"/>
      <c r="BK6" s="252"/>
      <c r="BL6" s="252"/>
      <c r="BM6" s="252"/>
      <c r="BN6" s="252"/>
      <c r="BO6" s="252"/>
      <c r="BP6" s="252"/>
      <c r="BQ6" s="831"/>
      <c r="BR6" s="832"/>
      <c r="BS6" s="832"/>
      <c r="BT6" s="832"/>
      <c r="BU6" s="832"/>
      <c r="BV6" s="832"/>
      <c r="BW6" s="832"/>
      <c r="BX6" s="832"/>
      <c r="BY6" s="832"/>
      <c r="BZ6" s="832"/>
      <c r="CA6" s="832"/>
      <c r="CB6" s="832"/>
      <c r="CC6" s="832"/>
      <c r="CD6" s="832"/>
      <c r="CE6" s="832"/>
      <c r="CF6" s="832"/>
      <c r="CG6" s="833"/>
      <c r="CH6" s="808"/>
      <c r="CI6" s="809"/>
      <c r="CJ6" s="809"/>
      <c r="CK6" s="809"/>
      <c r="CL6" s="810"/>
      <c r="CM6" s="808"/>
      <c r="CN6" s="809"/>
      <c r="CO6" s="809"/>
      <c r="CP6" s="809"/>
      <c r="CQ6" s="810"/>
      <c r="CR6" s="808"/>
      <c r="CS6" s="809"/>
      <c r="CT6" s="809"/>
      <c r="CU6" s="809"/>
      <c r="CV6" s="810"/>
      <c r="CW6" s="808"/>
      <c r="CX6" s="809"/>
      <c r="CY6" s="809"/>
      <c r="CZ6" s="809"/>
      <c r="DA6" s="810"/>
      <c r="DB6" s="808"/>
      <c r="DC6" s="809"/>
      <c r="DD6" s="809"/>
      <c r="DE6" s="809"/>
      <c r="DF6" s="810"/>
      <c r="DG6" s="814"/>
      <c r="DH6" s="815"/>
      <c r="DI6" s="815"/>
      <c r="DJ6" s="815"/>
      <c r="DK6" s="816"/>
      <c r="DL6" s="814"/>
      <c r="DM6" s="815"/>
      <c r="DN6" s="815"/>
      <c r="DO6" s="815"/>
      <c r="DP6" s="816"/>
      <c r="DQ6" s="808"/>
      <c r="DR6" s="809"/>
      <c r="DS6" s="809"/>
      <c r="DT6" s="809"/>
      <c r="DU6" s="810"/>
      <c r="DV6" s="808"/>
      <c r="DW6" s="809"/>
      <c r="DX6" s="809"/>
      <c r="DY6" s="809"/>
      <c r="DZ6" s="818"/>
      <c r="EA6" s="253"/>
    </row>
    <row r="7" spans="1:131" s="254" customFormat="1" ht="26.25" customHeight="1" thickTop="1" x14ac:dyDescent="0.15">
      <c r="A7" s="257">
        <v>1</v>
      </c>
      <c r="B7" s="819" t="s">
        <v>388</v>
      </c>
      <c r="C7" s="820"/>
      <c r="D7" s="820"/>
      <c r="E7" s="820"/>
      <c r="F7" s="820"/>
      <c r="G7" s="820"/>
      <c r="H7" s="820"/>
      <c r="I7" s="820"/>
      <c r="J7" s="820"/>
      <c r="K7" s="820"/>
      <c r="L7" s="820"/>
      <c r="M7" s="820"/>
      <c r="N7" s="820"/>
      <c r="O7" s="820"/>
      <c r="P7" s="821"/>
      <c r="Q7" s="822">
        <v>7195</v>
      </c>
      <c r="R7" s="823"/>
      <c r="S7" s="823"/>
      <c r="T7" s="823"/>
      <c r="U7" s="823"/>
      <c r="V7" s="823">
        <v>6828</v>
      </c>
      <c r="W7" s="823"/>
      <c r="X7" s="823"/>
      <c r="Y7" s="823"/>
      <c r="Z7" s="823"/>
      <c r="AA7" s="823">
        <v>367</v>
      </c>
      <c r="AB7" s="823"/>
      <c r="AC7" s="823"/>
      <c r="AD7" s="823"/>
      <c r="AE7" s="824"/>
      <c r="AF7" s="825">
        <v>238</v>
      </c>
      <c r="AG7" s="826"/>
      <c r="AH7" s="826"/>
      <c r="AI7" s="826"/>
      <c r="AJ7" s="827"/>
      <c r="AK7" s="862">
        <v>258</v>
      </c>
      <c r="AL7" s="863"/>
      <c r="AM7" s="863"/>
      <c r="AN7" s="863"/>
      <c r="AO7" s="863"/>
      <c r="AP7" s="863">
        <v>3057</v>
      </c>
      <c r="AQ7" s="863"/>
      <c r="AR7" s="863"/>
      <c r="AS7" s="863"/>
      <c r="AT7" s="863"/>
      <c r="AU7" s="864"/>
      <c r="AV7" s="864"/>
      <c r="AW7" s="864"/>
      <c r="AX7" s="864"/>
      <c r="AY7" s="865"/>
      <c r="AZ7" s="251"/>
      <c r="BA7" s="251"/>
      <c r="BB7" s="251"/>
      <c r="BC7" s="251"/>
      <c r="BD7" s="251"/>
      <c r="BE7" s="252"/>
      <c r="BF7" s="252"/>
      <c r="BG7" s="252"/>
      <c r="BH7" s="252"/>
      <c r="BI7" s="252"/>
      <c r="BJ7" s="252"/>
      <c r="BK7" s="252"/>
      <c r="BL7" s="252"/>
      <c r="BM7" s="252"/>
      <c r="BN7" s="252"/>
      <c r="BO7" s="252"/>
      <c r="BP7" s="252"/>
      <c r="BQ7" s="258">
        <v>1</v>
      </c>
      <c r="BR7" s="259"/>
      <c r="BS7" s="866" t="s">
        <v>590</v>
      </c>
      <c r="BT7" s="867"/>
      <c r="BU7" s="867"/>
      <c r="BV7" s="867"/>
      <c r="BW7" s="867"/>
      <c r="BX7" s="867"/>
      <c r="BY7" s="867"/>
      <c r="BZ7" s="867"/>
      <c r="CA7" s="867"/>
      <c r="CB7" s="867"/>
      <c r="CC7" s="867"/>
      <c r="CD7" s="867"/>
      <c r="CE7" s="867"/>
      <c r="CF7" s="867"/>
      <c r="CG7" s="868"/>
      <c r="CH7" s="859">
        <v>-203</v>
      </c>
      <c r="CI7" s="860"/>
      <c r="CJ7" s="860"/>
      <c r="CK7" s="860"/>
      <c r="CL7" s="861"/>
      <c r="CM7" s="859">
        <v>34</v>
      </c>
      <c r="CN7" s="860"/>
      <c r="CO7" s="860"/>
      <c r="CP7" s="860"/>
      <c r="CQ7" s="861"/>
      <c r="CR7" s="859">
        <v>14</v>
      </c>
      <c r="CS7" s="860"/>
      <c r="CT7" s="860"/>
      <c r="CU7" s="860"/>
      <c r="CV7" s="861"/>
      <c r="CW7" s="859">
        <v>180</v>
      </c>
      <c r="CX7" s="860"/>
      <c r="CY7" s="860"/>
      <c r="CZ7" s="860"/>
      <c r="DA7" s="861"/>
      <c r="DB7" s="859" t="s">
        <v>591</v>
      </c>
      <c r="DC7" s="860"/>
      <c r="DD7" s="860"/>
      <c r="DE7" s="860"/>
      <c r="DF7" s="861"/>
      <c r="DG7" s="859" t="s">
        <v>591</v>
      </c>
      <c r="DH7" s="860"/>
      <c r="DI7" s="860"/>
      <c r="DJ7" s="860"/>
      <c r="DK7" s="861"/>
      <c r="DL7" s="859" t="s">
        <v>591</v>
      </c>
      <c r="DM7" s="860"/>
      <c r="DN7" s="860"/>
      <c r="DO7" s="860"/>
      <c r="DP7" s="861"/>
      <c r="DQ7" s="859" t="s">
        <v>591</v>
      </c>
      <c r="DR7" s="860"/>
      <c r="DS7" s="860"/>
      <c r="DT7" s="860"/>
      <c r="DU7" s="861"/>
      <c r="DV7" s="840"/>
      <c r="DW7" s="841"/>
      <c r="DX7" s="841"/>
      <c r="DY7" s="841"/>
      <c r="DZ7" s="842"/>
      <c r="EA7" s="253"/>
    </row>
    <row r="8" spans="1:131" s="254" customFormat="1" ht="26.25" customHeight="1" x14ac:dyDescent="0.15">
      <c r="A8" s="260">
        <v>2</v>
      </c>
      <c r="B8" s="843"/>
      <c r="C8" s="844"/>
      <c r="D8" s="844"/>
      <c r="E8" s="844"/>
      <c r="F8" s="844"/>
      <c r="G8" s="844"/>
      <c r="H8" s="844"/>
      <c r="I8" s="844"/>
      <c r="J8" s="844"/>
      <c r="K8" s="844"/>
      <c r="L8" s="844"/>
      <c r="M8" s="844"/>
      <c r="N8" s="844"/>
      <c r="O8" s="844"/>
      <c r="P8" s="845"/>
      <c r="Q8" s="846"/>
      <c r="R8" s="847"/>
      <c r="S8" s="847"/>
      <c r="T8" s="847"/>
      <c r="U8" s="847"/>
      <c r="V8" s="847"/>
      <c r="W8" s="847"/>
      <c r="X8" s="847"/>
      <c r="Y8" s="847"/>
      <c r="Z8" s="847"/>
      <c r="AA8" s="847"/>
      <c r="AB8" s="847"/>
      <c r="AC8" s="847"/>
      <c r="AD8" s="847"/>
      <c r="AE8" s="848"/>
      <c r="AF8" s="849"/>
      <c r="AG8" s="850"/>
      <c r="AH8" s="850"/>
      <c r="AI8" s="850"/>
      <c r="AJ8" s="851"/>
      <c r="AK8" s="852"/>
      <c r="AL8" s="853"/>
      <c r="AM8" s="853"/>
      <c r="AN8" s="853"/>
      <c r="AO8" s="853"/>
      <c r="AP8" s="853"/>
      <c r="AQ8" s="853"/>
      <c r="AR8" s="853"/>
      <c r="AS8" s="853"/>
      <c r="AT8" s="853"/>
      <c r="AU8" s="854"/>
      <c r="AV8" s="854"/>
      <c r="AW8" s="854"/>
      <c r="AX8" s="854"/>
      <c r="AY8" s="855"/>
      <c r="AZ8" s="251"/>
      <c r="BA8" s="251"/>
      <c r="BB8" s="251"/>
      <c r="BC8" s="251"/>
      <c r="BD8" s="251"/>
      <c r="BE8" s="252"/>
      <c r="BF8" s="252"/>
      <c r="BG8" s="252"/>
      <c r="BH8" s="252"/>
      <c r="BI8" s="252"/>
      <c r="BJ8" s="252"/>
      <c r="BK8" s="252"/>
      <c r="BL8" s="252"/>
      <c r="BM8" s="252"/>
      <c r="BN8" s="252"/>
      <c r="BO8" s="252"/>
      <c r="BP8" s="252"/>
      <c r="BQ8" s="261">
        <v>2</v>
      </c>
      <c r="BR8" s="262"/>
      <c r="BS8" s="856"/>
      <c r="BT8" s="857"/>
      <c r="BU8" s="857"/>
      <c r="BV8" s="857"/>
      <c r="BW8" s="857"/>
      <c r="BX8" s="857"/>
      <c r="BY8" s="857"/>
      <c r="BZ8" s="857"/>
      <c r="CA8" s="857"/>
      <c r="CB8" s="857"/>
      <c r="CC8" s="857"/>
      <c r="CD8" s="857"/>
      <c r="CE8" s="857"/>
      <c r="CF8" s="857"/>
      <c r="CG8" s="858"/>
      <c r="CH8" s="869"/>
      <c r="CI8" s="870"/>
      <c r="CJ8" s="870"/>
      <c r="CK8" s="870"/>
      <c r="CL8" s="871"/>
      <c r="CM8" s="869"/>
      <c r="CN8" s="870"/>
      <c r="CO8" s="870"/>
      <c r="CP8" s="870"/>
      <c r="CQ8" s="871"/>
      <c r="CR8" s="869"/>
      <c r="CS8" s="870"/>
      <c r="CT8" s="870"/>
      <c r="CU8" s="870"/>
      <c r="CV8" s="871"/>
      <c r="CW8" s="869"/>
      <c r="CX8" s="870"/>
      <c r="CY8" s="870"/>
      <c r="CZ8" s="870"/>
      <c r="DA8" s="871"/>
      <c r="DB8" s="869"/>
      <c r="DC8" s="870"/>
      <c r="DD8" s="870"/>
      <c r="DE8" s="870"/>
      <c r="DF8" s="871"/>
      <c r="DG8" s="869"/>
      <c r="DH8" s="870"/>
      <c r="DI8" s="870"/>
      <c r="DJ8" s="870"/>
      <c r="DK8" s="871"/>
      <c r="DL8" s="869"/>
      <c r="DM8" s="870"/>
      <c r="DN8" s="870"/>
      <c r="DO8" s="870"/>
      <c r="DP8" s="871"/>
      <c r="DQ8" s="869"/>
      <c r="DR8" s="870"/>
      <c r="DS8" s="870"/>
      <c r="DT8" s="870"/>
      <c r="DU8" s="871"/>
      <c r="DV8" s="872"/>
      <c r="DW8" s="873"/>
      <c r="DX8" s="873"/>
      <c r="DY8" s="873"/>
      <c r="DZ8" s="874"/>
      <c r="EA8" s="253"/>
    </row>
    <row r="9" spans="1:131" s="254" customFormat="1" ht="26.25" customHeight="1" x14ac:dyDescent="0.15">
      <c r="A9" s="260">
        <v>3</v>
      </c>
      <c r="B9" s="843"/>
      <c r="C9" s="844"/>
      <c r="D9" s="844"/>
      <c r="E9" s="844"/>
      <c r="F9" s="844"/>
      <c r="G9" s="844"/>
      <c r="H9" s="844"/>
      <c r="I9" s="844"/>
      <c r="J9" s="844"/>
      <c r="K9" s="844"/>
      <c r="L9" s="844"/>
      <c r="M9" s="844"/>
      <c r="N9" s="844"/>
      <c r="O9" s="844"/>
      <c r="P9" s="845"/>
      <c r="Q9" s="846"/>
      <c r="R9" s="847"/>
      <c r="S9" s="847"/>
      <c r="T9" s="847"/>
      <c r="U9" s="847"/>
      <c r="V9" s="847"/>
      <c r="W9" s="847"/>
      <c r="X9" s="847"/>
      <c r="Y9" s="847"/>
      <c r="Z9" s="847"/>
      <c r="AA9" s="847"/>
      <c r="AB9" s="847"/>
      <c r="AC9" s="847"/>
      <c r="AD9" s="847"/>
      <c r="AE9" s="848"/>
      <c r="AF9" s="849"/>
      <c r="AG9" s="850"/>
      <c r="AH9" s="850"/>
      <c r="AI9" s="850"/>
      <c r="AJ9" s="851"/>
      <c r="AK9" s="852"/>
      <c r="AL9" s="853"/>
      <c r="AM9" s="853"/>
      <c r="AN9" s="853"/>
      <c r="AO9" s="853"/>
      <c r="AP9" s="853"/>
      <c r="AQ9" s="853"/>
      <c r="AR9" s="853"/>
      <c r="AS9" s="853"/>
      <c r="AT9" s="853"/>
      <c r="AU9" s="854"/>
      <c r="AV9" s="854"/>
      <c r="AW9" s="854"/>
      <c r="AX9" s="854"/>
      <c r="AY9" s="855"/>
      <c r="AZ9" s="251"/>
      <c r="BA9" s="251"/>
      <c r="BB9" s="251"/>
      <c r="BC9" s="251"/>
      <c r="BD9" s="251"/>
      <c r="BE9" s="252"/>
      <c r="BF9" s="252"/>
      <c r="BG9" s="252"/>
      <c r="BH9" s="252"/>
      <c r="BI9" s="252"/>
      <c r="BJ9" s="252"/>
      <c r="BK9" s="252"/>
      <c r="BL9" s="252"/>
      <c r="BM9" s="252"/>
      <c r="BN9" s="252"/>
      <c r="BO9" s="252"/>
      <c r="BP9" s="252"/>
      <c r="BQ9" s="261">
        <v>3</v>
      </c>
      <c r="BR9" s="262"/>
      <c r="BS9" s="856"/>
      <c r="BT9" s="857"/>
      <c r="BU9" s="857"/>
      <c r="BV9" s="857"/>
      <c r="BW9" s="857"/>
      <c r="BX9" s="857"/>
      <c r="BY9" s="857"/>
      <c r="BZ9" s="857"/>
      <c r="CA9" s="857"/>
      <c r="CB9" s="857"/>
      <c r="CC9" s="857"/>
      <c r="CD9" s="857"/>
      <c r="CE9" s="857"/>
      <c r="CF9" s="857"/>
      <c r="CG9" s="858"/>
      <c r="CH9" s="869"/>
      <c r="CI9" s="870"/>
      <c r="CJ9" s="870"/>
      <c r="CK9" s="870"/>
      <c r="CL9" s="871"/>
      <c r="CM9" s="869"/>
      <c r="CN9" s="870"/>
      <c r="CO9" s="870"/>
      <c r="CP9" s="870"/>
      <c r="CQ9" s="871"/>
      <c r="CR9" s="869"/>
      <c r="CS9" s="870"/>
      <c r="CT9" s="870"/>
      <c r="CU9" s="870"/>
      <c r="CV9" s="871"/>
      <c r="CW9" s="869"/>
      <c r="CX9" s="870"/>
      <c r="CY9" s="870"/>
      <c r="CZ9" s="870"/>
      <c r="DA9" s="871"/>
      <c r="DB9" s="869"/>
      <c r="DC9" s="870"/>
      <c r="DD9" s="870"/>
      <c r="DE9" s="870"/>
      <c r="DF9" s="871"/>
      <c r="DG9" s="869"/>
      <c r="DH9" s="870"/>
      <c r="DI9" s="870"/>
      <c r="DJ9" s="870"/>
      <c r="DK9" s="871"/>
      <c r="DL9" s="869"/>
      <c r="DM9" s="870"/>
      <c r="DN9" s="870"/>
      <c r="DO9" s="870"/>
      <c r="DP9" s="871"/>
      <c r="DQ9" s="869"/>
      <c r="DR9" s="870"/>
      <c r="DS9" s="870"/>
      <c r="DT9" s="870"/>
      <c r="DU9" s="871"/>
      <c r="DV9" s="872"/>
      <c r="DW9" s="873"/>
      <c r="DX9" s="873"/>
      <c r="DY9" s="873"/>
      <c r="DZ9" s="874"/>
      <c r="EA9" s="253"/>
    </row>
    <row r="10" spans="1:131" s="254" customFormat="1" ht="26.25" customHeight="1" x14ac:dyDescent="0.15">
      <c r="A10" s="260">
        <v>4</v>
      </c>
      <c r="B10" s="843"/>
      <c r="C10" s="844"/>
      <c r="D10" s="844"/>
      <c r="E10" s="844"/>
      <c r="F10" s="844"/>
      <c r="G10" s="844"/>
      <c r="H10" s="844"/>
      <c r="I10" s="844"/>
      <c r="J10" s="844"/>
      <c r="K10" s="844"/>
      <c r="L10" s="844"/>
      <c r="M10" s="844"/>
      <c r="N10" s="844"/>
      <c r="O10" s="844"/>
      <c r="P10" s="845"/>
      <c r="Q10" s="846"/>
      <c r="R10" s="847"/>
      <c r="S10" s="847"/>
      <c r="T10" s="847"/>
      <c r="U10" s="847"/>
      <c r="V10" s="847"/>
      <c r="W10" s="847"/>
      <c r="X10" s="847"/>
      <c r="Y10" s="847"/>
      <c r="Z10" s="847"/>
      <c r="AA10" s="847"/>
      <c r="AB10" s="847"/>
      <c r="AC10" s="847"/>
      <c r="AD10" s="847"/>
      <c r="AE10" s="848"/>
      <c r="AF10" s="849"/>
      <c r="AG10" s="850"/>
      <c r="AH10" s="850"/>
      <c r="AI10" s="850"/>
      <c r="AJ10" s="851"/>
      <c r="AK10" s="852"/>
      <c r="AL10" s="853"/>
      <c r="AM10" s="853"/>
      <c r="AN10" s="853"/>
      <c r="AO10" s="853"/>
      <c r="AP10" s="853"/>
      <c r="AQ10" s="853"/>
      <c r="AR10" s="853"/>
      <c r="AS10" s="853"/>
      <c r="AT10" s="853"/>
      <c r="AU10" s="854"/>
      <c r="AV10" s="854"/>
      <c r="AW10" s="854"/>
      <c r="AX10" s="854"/>
      <c r="AY10" s="855"/>
      <c r="AZ10" s="251"/>
      <c r="BA10" s="251"/>
      <c r="BB10" s="251"/>
      <c r="BC10" s="251"/>
      <c r="BD10" s="251"/>
      <c r="BE10" s="252"/>
      <c r="BF10" s="252"/>
      <c r="BG10" s="252"/>
      <c r="BH10" s="252"/>
      <c r="BI10" s="252"/>
      <c r="BJ10" s="252"/>
      <c r="BK10" s="252"/>
      <c r="BL10" s="252"/>
      <c r="BM10" s="252"/>
      <c r="BN10" s="252"/>
      <c r="BO10" s="252"/>
      <c r="BP10" s="252"/>
      <c r="BQ10" s="261">
        <v>4</v>
      </c>
      <c r="BR10" s="262"/>
      <c r="BS10" s="856"/>
      <c r="BT10" s="857"/>
      <c r="BU10" s="857"/>
      <c r="BV10" s="857"/>
      <c r="BW10" s="857"/>
      <c r="BX10" s="857"/>
      <c r="BY10" s="857"/>
      <c r="BZ10" s="857"/>
      <c r="CA10" s="857"/>
      <c r="CB10" s="857"/>
      <c r="CC10" s="857"/>
      <c r="CD10" s="857"/>
      <c r="CE10" s="857"/>
      <c r="CF10" s="857"/>
      <c r="CG10" s="858"/>
      <c r="CH10" s="869"/>
      <c r="CI10" s="870"/>
      <c r="CJ10" s="870"/>
      <c r="CK10" s="870"/>
      <c r="CL10" s="871"/>
      <c r="CM10" s="869"/>
      <c r="CN10" s="870"/>
      <c r="CO10" s="870"/>
      <c r="CP10" s="870"/>
      <c r="CQ10" s="871"/>
      <c r="CR10" s="869"/>
      <c r="CS10" s="870"/>
      <c r="CT10" s="870"/>
      <c r="CU10" s="870"/>
      <c r="CV10" s="871"/>
      <c r="CW10" s="869"/>
      <c r="CX10" s="870"/>
      <c r="CY10" s="870"/>
      <c r="CZ10" s="870"/>
      <c r="DA10" s="871"/>
      <c r="DB10" s="869"/>
      <c r="DC10" s="870"/>
      <c r="DD10" s="870"/>
      <c r="DE10" s="870"/>
      <c r="DF10" s="871"/>
      <c r="DG10" s="869"/>
      <c r="DH10" s="870"/>
      <c r="DI10" s="870"/>
      <c r="DJ10" s="870"/>
      <c r="DK10" s="871"/>
      <c r="DL10" s="869"/>
      <c r="DM10" s="870"/>
      <c r="DN10" s="870"/>
      <c r="DO10" s="870"/>
      <c r="DP10" s="871"/>
      <c r="DQ10" s="869"/>
      <c r="DR10" s="870"/>
      <c r="DS10" s="870"/>
      <c r="DT10" s="870"/>
      <c r="DU10" s="871"/>
      <c r="DV10" s="872"/>
      <c r="DW10" s="873"/>
      <c r="DX10" s="873"/>
      <c r="DY10" s="873"/>
      <c r="DZ10" s="874"/>
      <c r="EA10" s="253"/>
    </row>
    <row r="11" spans="1:131" s="254" customFormat="1" ht="26.25" customHeight="1" x14ac:dyDescent="0.15">
      <c r="A11" s="260">
        <v>5</v>
      </c>
      <c r="B11" s="843"/>
      <c r="C11" s="844"/>
      <c r="D11" s="844"/>
      <c r="E11" s="844"/>
      <c r="F11" s="844"/>
      <c r="G11" s="844"/>
      <c r="H11" s="844"/>
      <c r="I11" s="844"/>
      <c r="J11" s="844"/>
      <c r="K11" s="844"/>
      <c r="L11" s="844"/>
      <c r="M11" s="844"/>
      <c r="N11" s="844"/>
      <c r="O11" s="844"/>
      <c r="P11" s="845"/>
      <c r="Q11" s="846"/>
      <c r="R11" s="847"/>
      <c r="S11" s="847"/>
      <c r="T11" s="847"/>
      <c r="U11" s="847"/>
      <c r="V11" s="847"/>
      <c r="W11" s="847"/>
      <c r="X11" s="847"/>
      <c r="Y11" s="847"/>
      <c r="Z11" s="847"/>
      <c r="AA11" s="847"/>
      <c r="AB11" s="847"/>
      <c r="AC11" s="847"/>
      <c r="AD11" s="847"/>
      <c r="AE11" s="848"/>
      <c r="AF11" s="849"/>
      <c r="AG11" s="850"/>
      <c r="AH11" s="850"/>
      <c r="AI11" s="850"/>
      <c r="AJ11" s="851"/>
      <c r="AK11" s="852"/>
      <c r="AL11" s="853"/>
      <c r="AM11" s="853"/>
      <c r="AN11" s="853"/>
      <c r="AO11" s="853"/>
      <c r="AP11" s="853"/>
      <c r="AQ11" s="853"/>
      <c r="AR11" s="853"/>
      <c r="AS11" s="853"/>
      <c r="AT11" s="853"/>
      <c r="AU11" s="854"/>
      <c r="AV11" s="854"/>
      <c r="AW11" s="854"/>
      <c r="AX11" s="854"/>
      <c r="AY11" s="855"/>
      <c r="AZ11" s="251"/>
      <c r="BA11" s="251"/>
      <c r="BB11" s="251"/>
      <c r="BC11" s="251"/>
      <c r="BD11" s="251"/>
      <c r="BE11" s="252"/>
      <c r="BF11" s="252"/>
      <c r="BG11" s="252"/>
      <c r="BH11" s="252"/>
      <c r="BI11" s="252"/>
      <c r="BJ11" s="252"/>
      <c r="BK11" s="252"/>
      <c r="BL11" s="252"/>
      <c r="BM11" s="252"/>
      <c r="BN11" s="252"/>
      <c r="BO11" s="252"/>
      <c r="BP11" s="252"/>
      <c r="BQ11" s="261">
        <v>5</v>
      </c>
      <c r="BR11" s="262"/>
      <c r="BS11" s="856"/>
      <c r="BT11" s="857"/>
      <c r="BU11" s="857"/>
      <c r="BV11" s="857"/>
      <c r="BW11" s="857"/>
      <c r="BX11" s="857"/>
      <c r="BY11" s="857"/>
      <c r="BZ11" s="857"/>
      <c r="CA11" s="857"/>
      <c r="CB11" s="857"/>
      <c r="CC11" s="857"/>
      <c r="CD11" s="857"/>
      <c r="CE11" s="857"/>
      <c r="CF11" s="857"/>
      <c r="CG11" s="858"/>
      <c r="CH11" s="869"/>
      <c r="CI11" s="870"/>
      <c r="CJ11" s="870"/>
      <c r="CK11" s="870"/>
      <c r="CL11" s="871"/>
      <c r="CM11" s="869"/>
      <c r="CN11" s="870"/>
      <c r="CO11" s="870"/>
      <c r="CP11" s="870"/>
      <c r="CQ11" s="871"/>
      <c r="CR11" s="869"/>
      <c r="CS11" s="870"/>
      <c r="CT11" s="870"/>
      <c r="CU11" s="870"/>
      <c r="CV11" s="871"/>
      <c r="CW11" s="869"/>
      <c r="CX11" s="870"/>
      <c r="CY11" s="870"/>
      <c r="CZ11" s="870"/>
      <c r="DA11" s="871"/>
      <c r="DB11" s="869"/>
      <c r="DC11" s="870"/>
      <c r="DD11" s="870"/>
      <c r="DE11" s="870"/>
      <c r="DF11" s="871"/>
      <c r="DG11" s="869"/>
      <c r="DH11" s="870"/>
      <c r="DI11" s="870"/>
      <c r="DJ11" s="870"/>
      <c r="DK11" s="871"/>
      <c r="DL11" s="869"/>
      <c r="DM11" s="870"/>
      <c r="DN11" s="870"/>
      <c r="DO11" s="870"/>
      <c r="DP11" s="871"/>
      <c r="DQ11" s="869"/>
      <c r="DR11" s="870"/>
      <c r="DS11" s="870"/>
      <c r="DT11" s="870"/>
      <c r="DU11" s="871"/>
      <c r="DV11" s="872"/>
      <c r="DW11" s="873"/>
      <c r="DX11" s="873"/>
      <c r="DY11" s="873"/>
      <c r="DZ11" s="874"/>
      <c r="EA11" s="253"/>
    </row>
    <row r="12" spans="1:131" s="254" customFormat="1" ht="26.25" customHeight="1" x14ac:dyDescent="0.15">
      <c r="A12" s="260">
        <v>6</v>
      </c>
      <c r="B12" s="843"/>
      <c r="C12" s="844"/>
      <c r="D12" s="844"/>
      <c r="E12" s="844"/>
      <c r="F12" s="844"/>
      <c r="G12" s="844"/>
      <c r="H12" s="844"/>
      <c r="I12" s="844"/>
      <c r="J12" s="844"/>
      <c r="K12" s="844"/>
      <c r="L12" s="844"/>
      <c r="M12" s="844"/>
      <c r="N12" s="844"/>
      <c r="O12" s="844"/>
      <c r="P12" s="845"/>
      <c r="Q12" s="846"/>
      <c r="R12" s="847"/>
      <c r="S12" s="847"/>
      <c r="T12" s="847"/>
      <c r="U12" s="847"/>
      <c r="V12" s="847"/>
      <c r="W12" s="847"/>
      <c r="X12" s="847"/>
      <c r="Y12" s="847"/>
      <c r="Z12" s="847"/>
      <c r="AA12" s="847"/>
      <c r="AB12" s="847"/>
      <c r="AC12" s="847"/>
      <c r="AD12" s="847"/>
      <c r="AE12" s="848"/>
      <c r="AF12" s="849"/>
      <c r="AG12" s="850"/>
      <c r="AH12" s="850"/>
      <c r="AI12" s="850"/>
      <c r="AJ12" s="851"/>
      <c r="AK12" s="852"/>
      <c r="AL12" s="853"/>
      <c r="AM12" s="853"/>
      <c r="AN12" s="853"/>
      <c r="AO12" s="853"/>
      <c r="AP12" s="853"/>
      <c r="AQ12" s="853"/>
      <c r="AR12" s="853"/>
      <c r="AS12" s="853"/>
      <c r="AT12" s="853"/>
      <c r="AU12" s="854"/>
      <c r="AV12" s="854"/>
      <c r="AW12" s="854"/>
      <c r="AX12" s="854"/>
      <c r="AY12" s="855"/>
      <c r="AZ12" s="251"/>
      <c r="BA12" s="251"/>
      <c r="BB12" s="251"/>
      <c r="BC12" s="251"/>
      <c r="BD12" s="251"/>
      <c r="BE12" s="252"/>
      <c r="BF12" s="252"/>
      <c r="BG12" s="252"/>
      <c r="BH12" s="252"/>
      <c r="BI12" s="252"/>
      <c r="BJ12" s="252"/>
      <c r="BK12" s="252"/>
      <c r="BL12" s="252"/>
      <c r="BM12" s="252"/>
      <c r="BN12" s="252"/>
      <c r="BO12" s="252"/>
      <c r="BP12" s="252"/>
      <c r="BQ12" s="261">
        <v>6</v>
      </c>
      <c r="BR12" s="262"/>
      <c r="BS12" s="856"/>
      <c r="BT12" s="857"/>
      <c r="BU12" s="857"/>
      <c r="BV12" s="857"/>
      <c r="BW12" s="857"/>
      <c r="BX12" s="857"/>
      <c r="BY12" s="857"/>
      <c r="BZ12" s="857"/>
      <c r="CA12" s="857"/>
      <c r="CB12" s="857"/>
      <c r="CC12" s="857"/>
      <c r="CD12" s="857"/>
      <c r="CE12" s="857"/>
      <c r="CF12" s="857"/>
      <c r="CG12" s="858"/>
      <c r="CH12" s="869"/>
      <c r="CI12" s="870"/>
      <c r="CJ12" s="870"/>
      <c r="CK12" s="870"/>
      <c r="CL12" s="871"/>
      <c r="CM12" s="869"/>
      <c r="CN12" s="870"/>
      <c r="CO12" s="870"/>
      <c r="CP12" s="870"/>
      <c r="CQ12" s="871"/>
      <c r="CR12" s="869"/>
      <c r="CS12" s="870"/>
      <c r="CT12" s="870"/>
      <c r="CU12" s="870"/>
      <c r="CV12" s="871"/>
      <c r="CW12" s="869"/>
      <c r="CX12" s="870"/>
      <c r="CY12" s="870"/>
      <c r="CZ12" s="870"/>
      <c r="DA12" s="871"/>
      <c r="DB12" s="869"/>
      <c r="DC12" s="870"/>
      <c r="DD12" s="870"/>
      <c r="DE12" s="870"/>
      <c r="DF12" s="871"/>
      <c r="DG12" s="869"/>
      <c r="DH12" s="870"/>
      <c r="DI12" s="870"/>
      <c r="DJ12" s="870"/>
      <c r="DK12" s="871"/>
      <c r="DL12" s="869"/>
      <c r="DM12" s="870"/>
      <c r="DN12" s="870"/>
      <c r="DO12" s="870"/>
      <c r="DP12" s="871"/>
      <c r="DQ12" s="869"/>
      <c r="DR12" s="870"/>
      <c r="DS12" s="870"/>
      <c r="DT12" s="870"/>
      <c r="DU12" s="871"/>
      <c r="DV12" s="872"/>
      <c r="DW12" s="873"/>
      <c r="DX12" s="873"/>
      <c r="DY12" s="873"/>
      <c r="DZ12" s="874"/>
      <c r="EA12" s="253"/>
    </row>
    <row r="13" spans="1:131" s="254" customFormat="1" ht="26.25" customHeight="1" x14ac:dyDescent="0.15">
      <c r="A13" s="260">
        <v>7</v>
      </c>
      <c r="B13" s="843"/>
      <c r="C13" s="844"/>
      <c r="D13" s="844"/>
      <c r="E13" s="844"/>
      <c r="F13" s="844"/>
      <c r="G13" s="844"/>
      <c r="H13" s="844"/>
      <c r="I13" s="844"/>
      <c r="J13" s="844"/>
      <c r="K13" s="844"/>
      <c r="L13" s="844"/>
      <c r="M13" s="844"/>
      <c r="N13" s="844"/>
      <c r="O13" s="844"/>
      <c r="P13" s="845"/>
      <c r="Q13" s="846"/>
      <c r="R13" s="847"/>
      <c r="S13" s="847"/>
      <c r="T13" s="847"/>
      <c r="U13" s="847"/>
      <c r="V13" s="847"/>
      <c r="W13" s="847"/>
      <c r="X13" s="847"/>
      <c r="Y13" s="847"/>
      <c r="Z13" s="847"/>
      <c r="AA13" s="847"/>
      <c r="AB13" s="847"/>
      <c r="AC13" s="847"/>
      <c r="AD13" s="847"/>
      <c r="AE13" s="848"/>
      <c r="AF13" s="849"/>
      <c r="AG13" s="850"/>
      <c r="AH13" s="850"/>
      <c r="AI13" s="850"/>
      <c r="AJ13" s="851"/>
      <c r="AK13" s="852"/>
      <c r="AL13" s="853"/>
      <c r="AM13" s="853"/>
      <c r="AN13" s="853"/>
      <c r="AO13" s="853"/>
      <c r="AP13" s="853"/>
      <c r="AQ13" s="853"/>
      <c r="AR13" s="853"/>
      <c r="AS13" s="853"/>
      <c r="AT13" s="853"/>
      <c r="AU13" s="854"/>
      <c r="AV13" s="854"/>
      <c r="AW13" s="854"/>
      <c r="AX13" s="854"/>
      <c r="AY13" s="855"/>
      <c r="AZ13" s="251"/>
      <c r="BA13" s="251"/>
      <c r="BB13" s="251"/>
      <c r="BC13" s="251"/>
      <c r="BD13" s="251"/>
      <c r="BE13" s="252"/>
      <c r="BF13" s="252"/>
      <c r="BG13" s="252"/>
      <c r="BH13" s="252"/>
      <c r="BI13" s="252"/>
      <c r="BJ13" s="252"/>
      <c r="BK13" s="252"/>
      <c r="BL13" s="252"/>
      <c r="BM13" s="252"/>
      <c r="BN13" s="252"/>
      <c r="BO13" s="252"/>
      <c r="BP13" s="252"/>
      <c r="BQ13" s="261">
        <v>7</v>
      </c>
      <c r="BR13" s="262"/>
      <c r="BS13" s="856"/>
      <c r="BT13" s="857"/>
      <c r="BU13" s="857"/>
      <c r="BV13" s="857"/>
      <c r="BW13" s="857"/>
      <c r="BX13" s="857"/>
      <c r="BY13" s="857"/>
      <c r="BZ13" s="857"/>
      <c r="CA13" s="857"/>
      <c r="CB13" s="857"/>
      <c r="CC13" s="857"/>
      <c r="CD13" s="857"/>
      <c r="CE13" s="857"/>
      <c r="CF13" s="857"/>
      <c r="CG13" s="858"/>
      <c r="CH13" s="869"/>
      <c r="CI13" s="870"/>
      <c r="CJ13" s="870"/>
      <c r="CK13" s="870"/>
      <c r="CL13" s="871"/>
      <c r="CM13" s="869"/>
      <c r="CN13" s="870"/>
      <c r="CO13" s="870"/>
      <c r="CP13" s="870"/>
      <c r="CQ13" s="871"/>
      <c r="CR13" s="869"/>
      <c r="CS13" s="870"/>
      <c r="CT13" s="870"/>
      <c r="CU13" s="870"/>
      <c r="CV13" s="871"/>
      <c r="CW13" s="869"/>
      <c r="CX13" s="870"/>
      <c r="CY13" s="870"/>
      <c r="CZ13" s="870"/>
      <c r="DA13" s="871"/>
      <c r="DB13" s="869"/>
      <c r="DC13" s="870"/>
      <c r="DD13" s="870"/>
      <c r="DE13" s="870"/>
      <c r="DF13" s="871"/>
      <c r="DG13" s="869"/>
      <c r="DH13" s="870"/>
      <c r="DI13" s="870"/>
      <c r="DJ13" s="870"/>
      <c r="DK13" s="871"/>
      <c r="DL13" s="869"/>
      <c r="DM13" s="870"/>
      <c r="DN13" s="870"/>
      <c r="DO13" s="870"/>
      <c r="DP13" s="871"/>
      <c r="DQ13" s="869"/>
      <c r="DR13" s="870"/>
      <c r="DS13" s="870"/>
      <c r="DT13" s="870"/>
      <c r="DU13" s="871"/>
      <c r="DV13" s="872"/>
      <c r="DW13" s="873"/>
      <c r="DX13" s="873"/>
      <c r="DY13" s="873"/>
      <c r="DZ13" s="874"/>
      <c r="EA13" s="253"/>
    </row>
    <row r="14" spans="1:131" s="254" customFormat="1" ht="26.25" customHeight="1" x14ac:dyDescent="0.15">
      <c r="A14" s="260">
        <v>8</v>
      </c>
      <c r="B14" s="843"/>
      <c r="C14" s="844"/>
      <c r="D14" s="844"/>
      <c r="E14" s="844"/>
      <c r="F14" s="844"/>
      <c r="G14" s="844"/>
      <c r="H14" s="844"/>
      <c r="I14" s="844"/>
      <c r="J14" s="844"/>
      <c r="K14" s="844"/>
      <c r="L14" s="844"/>
      <c r="M14" s="844"/>
      <c r="N14" s="844"/>
      <c r="O14" s="844"/>
      <c r="P14" s="845"/>
      <c r="Q14" s="846"/>
      <c r="R14" s="847"/>
      <c r="S14" s="847"/>
      <c r="T14" s="847"/>
      <c r="U14" s="847"/>
      <c r="V14" s="847"/>
      <c r="W14" s="847"/>
      <c r="X14" s="847"/>
      <c r="Y14" s="847"/>
      <c r="Z14" s="847"/>
      <c r="AA14" s="847"/>
      <c r="AB14" s="847"/>
      <c r="AC14" s="847"/>
      <c r="AD14" s="847"/>
      <c r="AE14" s="848"/>
      <c r="AF14" s="849"/>
      <c r="AG14" s="850"/>
      <c r="AH14" s="850"/>
      <c r="AI14" s="850"/>
      <c r="AJ14" s="851"/>
      <c r="AK14" s="852"/>
      <c r="AL14" s="853"/>
      <c r="AM14" s="853"/>
      <c r="AN14" s="853"/>
      <c r="AO14" s="853"/>
      <c r="AP14" s="853"/>
      <c r="AQ14" s="853"/>
      <c r="AR14" s="853"/>
      <c r="AS14" s="853"/>
      <c r="AT14" s="853"/>
      <c r="AU14" s="854"/>
      <c r="AV14" s="854"/>
      <c r="AW14" s="854"/>
      <c r="AX14" s="854"/>
      <c r="AY14" s="855"/>
      <c r="AZ14" s="251"/>
      <c r="BA14" s="251"/>
      <c r="BB14" s="251"/>
      <c r="BC14" s="251"/>
      <c r="BD14" s="251"/>
      <c r="BE14" s="252"/>
      <c r="BF14" s="252"/>
      <c r="BG14" s="252"/>
      <c r="BH14" s="252"/>
      <c r="BI14" s="252"/>
      <c r="BJ14" s="252"/>
      <c r="BK14" s="252"/>
      <c r="BL14" s="252"/>
      <c r="BM14" s="252"/>
      <c r="BN14" s="252"/>
      <c r="BO14" s="252"/>
      <c r="BP14" s="252"/>
      <c r="BQ14" s="261">
        <v>8</v>
      </c>
      <c r="BR14" s="262"/>
      <c r="BS14" s="856"/>
      <c r="BT14" s="857"/>
      <c r="BU14" s="857"/>
      <c r="BV14" s="857"/>
      <c r="BW14" s="857"/>
      <c r="BX14" s="857"/>
      <c r="BY14" s="857"/>
      <c r="BZ14" s="857"/>
      <c r="CA14" s="857"/>
      <c r="CB14" s="857"/>
      <c r="CC14" s="857"/>
      <c r="CD14" s="857"/>
      <c r="CE14" s="857"/>
      <c r="CF14" s="857"/>
      <c r="CG14" s="858"/>
      <c r="CH14" s="869"/>
      <c r="CI14" s="870"/>
      <c r="CJ14" s="870"/>
      <c r="CK14" s="870"/>
      <c r="CL14" s="871"/>
      <c r="CM14" s="869"/>
      <c r="CN14" s="870"/>
      <c r="CO14" s="870"/>
      <c r="CP14" s="870"/>
      <c r="CQ14" s="871"/>
      <c r="CR14" s="869"/>
      <c r="CS14" s="870"/>
      <c r="CT14" s="870"/>
      <c r="CU14" s="870"/>
      <c r="CV14" s="871"/>
      <c r="CW14" s="869"/>
      <c r="CX14" s="870"/>
      <c r="CY14" s="870"/>
      <c r="CZ14" s="870"/>
      <c r="DA14" s="871"/>
      <c r="DB14" s="869"/>
      <c r="DC14" s="870"/>
      <c r="DD14" s="870"/>
      <c r="DE14" s="870"/>
      <c r="DF14" s="871"/>
      <c r="DG14" s="869"/>
      <c r="DH14" s="870"/>
      <c r="DI14" s="870"/>
      <c r="DJ14" s="870"/>
      <c r="DK14" s="871"/>
      <c r="DL14" s="869"/>
      <c r="DM14" s="870"/>
      <c r="DN14" s="870"/>
      <c r="DO14" s="870"/>
      <c r="DP14" s="871"/>
      <c r="DQ14" s="869"/>
      <c r="DR14" s="870"/>
      <c r="DS14" s="870"/>
      <c r="DT14" s="870"/>
      <c r="DU14" s="871"/>
      <c r="DV14" s="872"/>
      <c r="DW14" s="873"/>
      <c r="DX14" s="873"/>
      <c r="DY14" s="873"/>
      <c r="DZ14" s="874"/>
      <c r="EA14" s="253"/>
    </row>
    <row r="15" spans="1:131" s="254" customFormat="1" ht="26.25" customHeight="1" x14ac:dyDescent="0.15">
      <c r="A15" s="260">
        <v>9</v>
      </c>
      <c r="B15" s="843"/>
      <c r="C15" s="844"/>
      <c r="D15" s="844"/>
      <c r="E15" s="844"/>
      <c r="F15" s="844"/>
      <c r="G15" s="844"/>
      <c r="H15" s="844"/>
      <c r="I15" s="844"/>
      <c r="J15" s="844"/>
      <c r="K15" s="844"/>
      <c r="L15" s="844"/>
      <c r="M15" s="844"/>
      <c r="N15" s="844"/>
      <c r="O15" s="844"/>
      <c r="P15" s="845"/>
      <c r="Q15" s="846"/>
      <c r="R15" s="847"/>
      <c r="S15" s="847"/>
      <c r="T15" s="847"/>
      <c r="U15" s="847"/>
      <c r="V15" s="847"/>
      <c r="W15" s="847"/>
      <c r="X15" s="847"/>
      <c r="Y15" s="847"/>
      <c r="Z15" s="847"/>
      <c r="AA15" s="847"/>
      <c r="AB15" s="847"/>
      <c r="AC15" s="847"/>
      <c r="AD15" s="847"/>
      <c r="AE15" s="848"/>
      <c r="AF15" s="849"/>
      <c r="AG15" s="850"/>
      <c r="AH15" s="850"/>
      <c r="AI15" s="850"/>
      <c r="AJ15" s="851"/>
      <c r="AK15" s="852"/>
      <c r="AL15" s="853"/>
      <c r="AM15" s="853"/>
      <c r="AN15" s="853"/>
      <c r="AO15" s="853"/>
      <c r="AP15" s="853"/>
      <c r="AQ15" s="853"/>
      <c r="AR15" s="853"/>
      <c r="AS15" s="853"/>
      <c r="AT15" s="853"/>
      <c r="AU15" s="854"/>
      <c r="AV15" s="854"/>
      <c r="AW15" s="854"/>
      <c r="AX15" s="854"/>
      <c r="AY15" s="855"/>
      <c r="AZ15" s="251"/>
      <c r="BA15" s="251"/>
      <c r="BB15" s="251"/>
      <c r="BC15" s="251"/>
      <c r="BD15" s="251"/>
      <c r="BE15" s="252"/>
      <c r="BF15" s="252"/>
      <c r="BG15" s="252"/>
      <c r="BH15" s="252"/>
      <c r="BI15" s="252"/>
      <c r="BJ15" s="252"/>
      <c r="BK15" s="252"/>
      <c r="BL15" s="252"/>
      <c r="BM15" s="252"/>
      <c r="BN15" s="252"/>
      <c r="BO15" s="252"/>
      <c r="BP15" s="252"/>
      <c r="BQ15" s="261">
        <v>9</v>
      </c>
      <c r="BR15" s="262"/>
      <c r="BS15" s="856"/>
      <c r="BT15" s="857"/>
      <c r="BU15" s="857"/>
      <c r="BV15" s="857"/>
      <c r="BW15" s="857"/>
      <c r="BX15" s="857"/>
      <c r="BY15" s="857"/>
      <c r="BZ15" s="857"/>
      <c r="CA15" s="857"/>
      <c r="CB15" s="857"/>
      <c r="CC15" s="857"/>
      <c r="CD15" s="857"/>
      <c r="CE15" s="857"/>
      <c r="CF15" s="857"/>
      <c r="CG15" s="858"/>
      <c r="CH15" s="869"/>
      <c r="CI15" s="870"/>
      <c r="CJ15" s="870"/>
      <c r="CK15" s="870"/>
      <c r="CL15" s="871"/>
      <c r="CM15" s="869"/>
      <c r="CN15" s="870"/>
      <c r="CO15" s="870"/>
      <c r="CP15" s="870"/>
      <c r="CQ15" s="871"/>
      <c r="CR15" s="869"/>
      <c r="CS15" s="870"/>
      <c r="CT15" s="870"/>
      <c r="CU15" s="870"/>
      <c r="CV15" s="871"/>
      <c r="CW15" s="869"/>
      <c r="CX15" s="870"/>
      <c r="CY15" s="870"/>
      <c r="CZ15" s="870"/>
      <c r="DA15" s="871"/>
      <c r="DB15" s="869"/>
      <c r="DC15" s="870"/>
      <c r="DD15" s="870"/>
      <c r="DE15" s="870"/>
      <c r="DF15" s="871"/>
      <c r="DG15" s="869"/>
      <c r="DH15" s="870"/>
      <c r="DI15" s="870"/>
      <c r="DJ15" s="870"/>
      <c r="DK15" s="871"/>
      <c r="DL15" s="869"/>
      <c r="DM15" s="870"/>
      <c r="DN15" s="870"/>
      <c r="DO15" s="870"/>
      <c r="DP15" s="871"/>
      <c r="DQ15" s="869"/>
      <c r="DR15" s="870"/>
      <c r="DS15" s="870"/>
      <c r="DT15" s="870"/>
      <c r="DU15" s="871"/>
      <c r="DV15" s="872"/>
      <c r="DW15" s="873"/>
      <c r="DX15" s="873"/>
      <c r="DY15" s="873"/>
      <c r="DZ15" s="874"/>
      <c r="EA15" s="253"/>
    </row>
    <row r="16" spans="1:131" s="254" customFormat="1" ht="26.25" customHeight="1" x14ac:dyDescent="0.15">
      <c r="A16" s="260">
        <v>10</v>
      </c>
      <c r="B16" s="843"/>
      <c r="C16" s="844"/>
      <c r="D16" s="844"/>
      <c r="E16" s="844"/>
      <c r="F16" s="844"/>
      <c r="G16" s="844"/>
      <c r="H16" s="844"/>
      <c r="I16" s="844"/>
      <c r="J16" s="844"/>
      <c r="K16" s="844"/>
      <c r="L16" s="844"/>
      <c r="M16" s="844"/>
      <c r="N16" s="844"/>
      <c r="O16" s="844"/>
      <c r="P16" s="845"/>
      <c r="Q16" s="846"/>
      <c r="R16" s="847"/>
      <c r="S16" s="847"/>
      <c r="T16" s="847"/>
      <c r="U16" s="847"/>
      <c r="V16" s="847"/>
      <c r="W16" s="847"/>
      <c r="X16" s="847"/>
      <c r="Y16" s="847"/>
      <c r="Z16" s="847"/>
      <c r="AA16" s="847"/>
      <c r="AB16" s="847"/>
      <c r="AC16" s="847"/>
      <c r="AD16" s="847"/>
      <c r="AE16" s="848"/>
      <c r="AF16" s="849"/>
      <c r="AG16" s="850"/>
      <c r="AH16" s="850"/>
      <c r="AI16" s="850"/>
      <c r="AJ16" s="851"/>
      <c r="AK16" s="852"/>
      <c r="AL16" s="853"/>
      <c r="AM16" s="853"/>
      <c r="AN16" s="853"/>
      <c r="AO16" s="853"/>
      <c r="AP16" s="853"/>
      <c r="AQ16" s="853"/>
      <c r="AR16" s="853"/>
      <c r="AS16" s="853"/>
      <c r="AT16" s="853"/>
      <c r="AU16" s="854"/>
      <c r="AV16" s="854"/>
      <c r="AW16" s="854"/>
      <c r="AX16" s="854"/>
      <c r="AY16" s="855"/>
      <c r="AZ16" s="251"/>
      <c r="BA16" s="251"/>
      <c r="BB16" s="251"/>
      <c r="BC16" s="251"/>
      <c r="BD16" s="251"/>
      <c r="BE16" s="252"/>
      <c r="BF16" s="252"/>
      <c r="BG16" s="252"/>
      <c r="BH16" s="252"/>
      <c r="BI16" s="252"/>
      <c r="BJ16" s="252"/>
      <c r="BK16" s="252"/>
      <c r="BL16" s="252"/>
      <c r="BM16" s="252"/>
      <c r="BN16" s="252"/>
      <c r="BO16" s="252"/>
      <c r="BP16" s="252"/>
      <c r="BQ16" s="261">
        <v>10</v>
      </c>
      <c r="BR16" s="262"/>
      <c r="BS16" s="856"/>
      <c r="BT16" s="857"/>
      <c r="BU16" s="857"/>
      <c r="BV16" s="857"/>
      <c r="BW16" s="857"/>
      <c r="BX16" s="857"/>
      <c r="BY16" s="857"/>
      <c r="BZ16" s="857"/>
      <c r="CA16" s="857"/>
      <c r="CB16" s="857"/>
      <c r="CC16" s="857"/>
      <c r="CD16" s="857"/>
      <c r="CE16" s="857"/>
      <c r="CF16" s="857"/>
      <c r="CG16" s="858"/>
      <c r="CH16" s="869"/>
      <c r="CI16" s="870"/>
      <c r="CJ16" s="870"/>
      <c r="CK16" s="870"/>
      <c r="CL16" s="871"/>
      <c r="CM16" s="869"/>
      <c r="CN16" s="870"/>
      <c r="CO16" s="870"/>
      <c r="CP16" s="870"/>
      <c r="CQ16" s="871"/>
      <c r="CR16" s="869"/>
      <c r="CS16" s="870"/>
      <c r="CT16" s="870"/>
      <c r="CU16" s="870"/>
      <c r="CV16" s="871"/>
      <c r="CW16" s="869"/>
      <c r="CX16" s="870"/>
      <c r="CY16" s="870"/>
      <c r="CZ16" s="870"/>
      <c r="DA16" s="871"/>
      <c r="DB16" s="869"/>
      <c r="DC16" s="870"/>
      <c r="DD16" s="870"/>
      <c r="DE16" s="870"/>
      <c r="DF16" s="871"/>
      <c r="DG16" s="869"/>
      <c r="DH16" s="870"/>
      <c r="DI16" s="870"/>
      <c r="DJ16" s="870"/>
      <c r="DK16" s="871"/>
      <c r="DL16" s="869"/>
      <c r="DM16" s="870"/>
      <c r="DN16" s="870"/>
      <c r="DO16" s="870"/>
      <c r="DP16" s="871"/>
      <c r="DQ16" s="869"/>
      <c r="DR16" s="870"/>
      <c r="DS16" s="870"/>
      <c r="DT16" s="870"/>
      <c r="DU16" s="871"/>
      <c r="DV16" s="872"/>
      <c r="DW16" s="873"/>
      <c r="DX16" s="873"/>
      <c r="DY16" s="873"/>
      <c r="DZ16" s="874"/>
      <c r="EA16" s="253"/>
    </row>
    <row r="17" spans="1:131" s="254" customFormat="1" ht="26.25" customHeight="1" x14ac:dyDescent="0.15">
      <c r="A17" s="260">
        <v>11</v>
      </c>
      <c r="B17" s="843"/>
      <c r="C17" s="844"/>
      <c r="D17" s="844"/>
      <c r="E17" s="844"/>
      <c r="F17" s="844"/>
      <c r="G17" s="844"/>
      <c r="H17" s="844"/>
      <c r="I17" s="844"/>
      <c r="J17" s="844"/>
      <c r="K17" s="844"/>
      <c r="L17" s="844"/>
      <c r="M17" s="844"/>
      <c r="N17" s="844"/>
      <c r="O17" s="844"/>
      <c r="P17" s="845"/>
      <c r="Q17" s="846"/>
      <c r="R17" s="847"/>
      <c r="S17" s="847"/>
      <c r="T17" s="847"/>
      <c r="U17" s="847"/>
      <c r="V17" s="847"/>
      <c r="W17" s="847"/>
      <c r="X17" s="847"/>
      <c r="Y17" s="847"/>
      <c r="Z17" s="847"/>
      <c r="AA17" s="847"/>
      <c r="AB17" s="847"/>
      <c r="AC17" s="847"/>
      <c r="AD17" s="847"/>
      <c r="AE17" s="848"/>
      <c r="AF17" s="849"/>
      <c r="AG17" s="850"/>
      <c r="AH17" s="850"/>
      <c r="AI17" s="850"/>
      <c r="AJ17" s="851"/>
      <c r="AK17" s="852"/>
      <c r="AL17" s="853"/>
      <c r="AM17" s="853"/>
      <c r="AN17" s="853"/>
      <c r="AO17" s="853"/>
      <c r="AP17" s="853"/>
      <c r="AQ17" s="853"/>
      <c r="AR17" s="853"/>
      <c r="AS17" s="853"/>
      <c r="AT17" s="853"/>
      <c r="AU17" s="854"/>
      <c r="AV17" s="854"/>
      <c r="AW17" s="854"/>
      <c r="AX17" s="854"/>
      <c r="AY17" s="855"/>
      <c r="AZ17" s="251"/>
      <c r="BA17" s="251"/>
      <c r="BB17" s="251"/>
      <c r="BC17" s="251"/>
      <c r="BD17" s="251"/>
      <c r="BE17" s="252"/>
      <c r="BF17" s="252"/>
      <c r="BG17" s="252"/>
      <c r="BH17" s="252"/>
      <c r="BI17" s="252"/>
      <c r="BJ17" s="252"/>
      <c r="BK17" s="252"/>
      <c r="BL17" s="252"/>
      <c r="BM17" s="252"/>
      <c r="BN17" s="252"/>
      <c r="BO17" s="252"/>
      <c r="BP17" s="252"/>
      <c r="BQ17" s="261">
        <v>11</v>
      </c>
      <c r="BR17" s="262"/>
      <c r="BS17" s="856"/>
      <c r="BT17" s="857"/>
      <c r="BU17" s="857"/>
      <c r="BV17" s="857"/>
      <c r="BW17" s="857"/>
      <c r="BX17" s="857"/>
      <c r="BY17" s="857"/>
      <c r="BZ17" s="857"/>
      <c r="CA17" s="857"/>
      <c r="CB17" s="857"/>
      <c r="CC17" s="857"/>
      <c r="CD17" s="857"/>
      <c r="CE17" s="857"/>
      <c r="CF17" s="857"/>
      <c r="CG17" s="858"/>
      <c r="CH17" s="869"/>
      <c r="CI17" s="870"/>
      <c r="CJ17" s="870"/>
      <c r="CK17" s="870"/>
      <c r="CL17" s="871"/>
      <c r="CM17" s="869"/>
      <c r="CN17" s="870"/>
      <c r="CO17" s="870"/>
      <c r="CP17" s="870"/>
      <c r="CQ17" s="871"/>
      <c r="CR17" s="869"/>
      <c r="CS17" s="870"/>
      <c r="CT17" s="870"/>
      <c r="CU17" s="870"/>
      <c r="CV17" s="871"/>
      <c r="CW17" s="869"/>
      <c r="CX17" s="870"/>
      <c r="CY17" s="870"/>
      <c r="CZ17" s="870"/>
      <c r="DA17" s="871"/>
      <c r="DB17" s="869"/>
      <c r="DC17" s="870"/>
      <c r="DD17" s="870"/>
      <c r="DE17" s="870"/>
      <c r="DF17" s="871"/>
      <c r="DG17" s="869"/>
      <c r="DH17" s="870"/>
      <c r="DI17" s="870"/>
      <c r="DJ17" s="870"/>
      <c r="DK17" s="871"/>
      <c r="DL17" s="869"/>
      <c r="DM17" s="870"/>
      <c r="DN17" s="870"/>
      <c r="DO17" s="870"/>
      <c r="DP17" s="871"/>
      <c r="DQ17" s="869"/>
      <c r="DR17" s="870"/>
      <c r="DS17" s="870"/>
      <c r="DT17" s="870"/>
      <c r="DU17" s="871"/>
      <c r="DV17" s="872"/>
      <c r="DW17" s="873"/>
      <c r="DX17" s="873"/>
      <c r="DY17" s="873"/>
      <c r="DZ17" s="874"/>
      <c r="EA17" s="253"/>
    </row>
    <row r="18" spans="1:131" s="254" customFormat="1" ht="26.25" customHeight="1" x14ac:dyDescent="0.15">
      <c r="A18" s="260">
        <v>12</v>
      </c>
      <c r="B18" s="843"/>
      <c r="C18" s="844"/>
      <c r="D18" s="844"/>
      <c r="E18" s="844"/>
      <c r="F18" s="844"/>
      <c r="G18" s="844"/>
      <c r="H18" s="844"/>
      <c r="I18" s="844"/>
      <c r="J18" s="844"/>
      <c r="K18" s="844"/>
      <c r="L18" s="844"/>
      <c r="M18" s="844"/>
      <c r="N18" s="844"/>
      <c r="O18" s="844"/>
      <c r="P18" s="845"/>
      <c r="Q18" s="846"/>
      <c r="R18" s="847"/>
      <c r="S18" s="847"/>
      <c r="T18" s="847"/>
      <c r="U18" s="847"/>
      <c r="V18" s="847"/>
      <c r="W18" s="847"/>
      <c r="X18" s="847"/>
      <c r="Y18" s="847"/>
      <c r="Z18" s="847"/>
      <c r="AA18" s="847"/>
      <c r="AB18" s="847"/>
      <c r="AC18" s="847"/>
      <c r="AD18" s="847"/>
      <c r="AE18" s="848"/>
      <c r="AF18" s="849"/>
      <c r="AG18" s="850"/>
      <c r="AH18" s="850"/>
      <c r="AI18" s="850"/>
      <c r="AJ18" s="851"/>
      <c r="AK18" s="852"/>
      <c r="AL18" s="853"/>
      <c r="AM18" s="853"/>
      <c r="AN18" s="853"/>
      <c r="AO18" s="853"/>
      <c r="AP18" s="853"/>
      <c r="AQ18" s="853"/>
      <c r="AR18" s="853"/>
      <c r="AS18" s="853"/>
      <c r="AT18" s="853"/>
      <c r="AU18" s="854"/>
      <c r="AV18" s="854"/>
      <c r="AW18" s="854"/>
      <c r="AX18" s="854"/>
      <c r="AY18" s="855"/>
      <c r="AZ18" s="251"/>
      <c r="BA18" s="251"/>
      <c r="BB18" s="251"/>
      <c r="BC18" s="251"/>
      <c r="BD18" s="251"/>
      <c r="BE18" s="252"/>
      <c r="BF18" s="252"/>
      <c r="BG18" s="252"/>
      <c r="BH18" s="252"/>
      <c r="BI18" s="252"/>
      <c r="BJ18" s="252"/>
      <c r="BK18" s="252"/>
      <c r="BL18" s="252"/>
      <c r="BM18" s="252"/>
      <c r="BN18" s="252"/>
      <c r="BO18" s="252"/>
      <c r="BP18" s="252"/>
      <c r="BQ18" s="261">
        <v>12</v>
      </c>
      <c r="BR18" s="262"/>
      <c r="BS18" s="856"/>
      <c r="BT18" s="857"/>
      <c r="BU18" s="857"/>
      <c r="BV18" s="857"/>
      <c r="BW18" s="857"/>
      <c r="BX18" s="857"/>
      <c r="BY18" s="857"/>
      <c r="BZ18" s="857"/>
      <c r="CA18" s="857"/>
      <c r="CB18" s="857"/>
      <c r="CC18" s="857"/>
      <c r="CD18" s="857"/>
      <c r="CE18" s="857"/>
      <c r="CF18" s="857"/>
      <c r="CG18" s="858"/>
      <c r="CH18" s="869"/>
      <c r="CI18" s="870"/>
      <c r="CJ18" s="870"/>
      <c r="CK18" s="870"/>
      <c r="CL18" s="871"/>
      <c r="CM18" s="869"/>
      <c r="CN18" s="870"/>
      <c r="CO18" s="870"/>
      <c r="CP18" s="870"/>
      <c r="CQ18" s="871"/>
      <c r="CR18" s="869"/>
      <c r="CS18" s="870"/>
      <c r="CT18" s="870"/>
      <c r="CU18" s="870"/>
      <c r="CV18" s="871"/>
      <c r="CW18" s="869"/>
      <c r="CX18" s="870"/>
      <c r="CY18" s="870"/>
      <c r="CZ18" s="870"/>
      <c r="DA18" s="871"/>
      <c r="DB18" s="869"/>
      <c r="DC18" s="870"/>
      <c r="DD18" s="870"/>
      <c r="DE18" s="870"/>
      <c r="DF18" s="871"/>
      <c r="DG18" s="869"/>
      <c r="DH18" s="870"/>
      <c r="DI18" s="870"/>
      <c r="DJ18" s="870"/>
      <c r="DK18" s="871"/>
      <c r="DL18" s="869"/>
      <c r="DM18" s="870"/>
      <c r="DN18" s="870"/>
      <c r="DO18" s="870"/>
      <c r="DP18" s="871"/>
      <c r="DQ18" s="869"/>
      <c r="DR18" s="870"/>
      <c r="DS18" s="870"/>
      <c r="DT18" s="870"/>
      <c r="DU18" s="871"/>
      <c r="DV18" s="872"/>
      <c r="DW18" s="873"/>
      <c r="DX18" s="873"/>
      <c r="DY18" s="873"/>
      <c r="DZ18" s="874"/>
      <c r="EA18" s="253"/>
    </row>
    <row r="19" spans="1:131" s="254" customFormat="1" ht="26.25" customHeight="1" x14ac:dyDescent="0.15">
      <c r="A19" s="260">
        <v>13</v>
      </c>
      <c r="B19" s="843"/>
      <c r="C19" s="844"/>
      <c r="D19" s="844"/>
      <c r="E19" s="844"/>
      <c r="F19" s="844"/>
      <c r="G19" s="844"/>
      <c r="H19" s="844"/>
      <c r="I19" s="844"/>
      <c r="J19" s="844"/>
      <c r="K19" s="844"/>
      <c r="L19" s="844"/>
      <c r="M19" s="844"/>
      <c r="N19" s="844"/>
      <c r="O19" s="844"/>
      <c r="P19" s="845"/>
      <c r="Q19" s="846"/>
      <c r="R19" s="847"/>
      <c r="S19" s="847"/>
      <c r="T19" s="847"/>
      <c r="U19" s="847"/>
      <c r="V19" s="847"/>
      <c r="W19" s="847"/>
      <c r="X19" s="847"/>
      <c r="Y19" s="847"/>
      <c r="Z19" s="847"/>
      <c r="AA19" s="847"/>
      <c r="AB19" s="847"/>
      <c r="AC19" s="847"/>
      <c r="AD19" s="847"/>
      <c r="AE19" s="848"/>
      <c r="AF19" s="849"/>
      <c r="AG19" s="850"/>
      <c r="AH19" s="850"/>
      <c r="AI19" s="850"/>
      <c r="AJ19" s="851"/>
      <c r="AK19" s="852"/>
      <c r="AL19" s="853"/>
      <c r="AM19" s="853"/>
      <c r="AN19" s="853"/>
      <c r="AO19" s="853"/>
      <c r="AP19" s="853"/>
      <c r="AQ19" s="853"/>
      <c r="AR19" s="853"/>
      <c r="AS19" s="853"/>
      <c r="AT19" s="853"/>
      <c r="AU19" s="854"/>
      <c r="AV19" s="854"/>
      <c r="AW19" s="854"/>
      <c r="AX19" s="854"/>
      <c r="AY19" s="855"/>
      <c r="AZ19" s="251"/>
      <c r="BA19" s="251"/>
      <c r="BB19" s="251"/>
      <c r="BC19" s="251"/>
      <c r="BD19" s="251"/>
      <c r="BE19" s="252"/>
      <c r="BF19" s="252"/>
      <c r="BG19" s="252"/>
      <c r="BH19" s="252"/>
      <c r="BI19" s="252"/>
      <c r="BJ19" s="252"/>
      <c r="BK19" s="252"/>
      <c r="BL19" s="252"/>
      <c r="BM19" s="252"/>
      <c r="BN19" s="252"/>
      <c r="BO19" s="252"/>
      <c r="BP19" s="252"/>
      <c r="BQ19" s="261">
        <v>13</v>
      </c>
      <c r="BR19" s="262"/>
      <c r="BS19" s="856"/>
      <c r="BT19" s="857"/>
      <c r="BU19" s="857"/>
      <c r="BV19" s="857"/>
      <c r="BW19" s="857"/>
      <c r="BX19" s="857"/>
      <c r="BY19" s="857"/>
      <c r="BZ19" s="857"/>
      <c r="CA19" s="857"/>
      <c r="CB19" s="857"/>
      <c r="CC19" s="857"/>
      <c r="CD19" s="857"/>
      <c r="CE19" s="857"/>
      <c r="CF19" s="857"/>
      <c r="CG19" s="858"/>
      <c r="CH19" s="869"/>
      <c r="CI19" s="870"/>
      <c r="CJ19" s="870"/>
      <c r="CK19" s="870"/>
      <c r="CL19" s="871"/>
      <c r="CM19" s="869"/>
      <c r="CN19" s="870"/>
      <c r="CO19" s="870"/>
      <c r="CP19" s="870"/>
      <c r="CQ19" s="871"/>
      <c r="CR19" s="869"/>
      <c r="CS19" s="870"/>
      <c r="CT19" s="870"/>
      <c r="CU19" s="870"/>
      <c r="CV19" s="871"/>
      <c r="CW19" s="869"/>
      <c r="CX19" s="870"/>
      <c r="CY19" s="870"/>
      <c r="CZ19" s="870"/>
      <c r="DA19" s="871"/>
      <c r="DB19" s="869"/>
      <c r="DC19" s="870"/>
      <c r="DD19" s="870"/>
      <c r="DE19" s="870"/>
      <c r="DF19" s="871"/>
      <c r="DG19" s="869"/>
      <c r="DH19" s="870"/>
      <c r="DI19" s="870"/>
      <c r="DJ19" s="870"/>
      <c r="DK19" s="871"/>
      <c r="DL19" s="869"/>
      <c r="DM19" s="870"/>
      <c r="DN19" s="870"/>
      <c r="DO19" s="870"/>
      <c r="DP19" s="871"/>
      <c r="DQ19" s="869"/>
      <c r="DR19" s="870"/>
      <c r="DS19" s="870"/>
      <c r="DT19" s="870"/>
      <c r="DU19" s="871"/>
      <c r="DV19" s="872"/>
      <c r="DW19" s="873"/>
      <c r="DX19" s="873"/>
      <c r="DY19" s="873"/>
      <c r="DZ19" s="874"/>
      <c r="EA19" s="253"/>
    </row>
    <row r="20" spans="1:131" s="254" customFormat="1" ht="26.25" customHeight="1" x14ac:dyDescent="0.15">
      <c r="A20" s="260">
        <v>14</v>
      </c>
      <c r="B20" s="843"/>
      <c r="C20" s="844"/>
      <c r="D20" s="844"/>
      <c r="E20" s="844"/>
      <c r="F20" s="844"/>
      <c r="G20" s="844"/>
      <c r="H20" s="844"/>
      <c r="I20" s="844"/>
      <c r="J20" s="844"/>
      <c r="K20" s="844"/>
      <c r="L20" s="844"/>
      <c r="M20" s="844"/>
      <c r="N20" s="844"/>
      <c r="O20" s="844"/>
      <c r="P20" s="845"/>
      <c r="Q20" s="846"/>
      <c r="R20" s="847"/>
      <c r="S20" s="847"/>
      <c r="T20" s="847"/>
      <c r="U20" s="847"/>
      <c r="V20" s="847"/>
      <c r="W20" s="847"/>
      <c r="X20" s="847"/>
      <c r="Y20" s="847"/>
      <c r="Z20" s="847"/>
      <c r="AA20" s="847"/>
      <c r="AB20" s="847"/>
      <c r="AC20" s="847"/>
      <c r="AD20" s="847"/>
      <c r="AE20" s="848"/>
      <c r="AF20" s="849"/>
      <c r="AG20" s="850"/>
      <c r="AH20" s="850"/>
      <c r="AI20" s="850"/>
      <c r="AJ20" s="851"/>
      <c r="AK20" s="852"/>
      <c r="AL20" s="853"/>
      <c r="AM20" s="853"/>
      <c r="AN20" s="853"/>
      <c r="AO20" s="853"/>
      <c r="AP20" s="853"/>
      <c r="AQ20" s="853"/>
      <c r="AR20" s="853"/>
      <c r="AS20" s="853"/>
      <c r="AT20" s="853"/>
      <c r="AU20" s="854"/>
      <c r="AV20" s="854"/>
      <c r="AW20" s="854"/>
      <c r="AX20" s="854"/>
      <c r="AY20" s="855"/>
      <c r="AZ20" s="251"/>
      <c r="BA20" s="251"/>
      <c r="BB20" s="251"/>
      <c r="BC20" s="251"/>
      <c r="BD20" s="251"/>
      <c r="BE20" s="252"/>
      <c r="BF20" s="252"/>
      <c r="BG20" s="252"/>
      <c r="BH20" s="252"/>
      <c r="BI20" s="252"/>
      <c r="BJ20" s="252"/>
      <c r="BK20" s="252"/>
      <c r="BL20" s="252"/>
      <c r="BM20" s="252"/>
      <c r="BN20" s="252"/>
      <c r="BO20" s="252"/>
      <c r="BP20" s="252"/>
      <c r="BQ20" s="261">
        <v>14</v>
      </c>
      <c r="BR20" s="262"/>
      <c r="BS20" s="856"/>
      <c r="BT20" s="857"/>
      <c r="BU20" s="857"/>
      <c r="BV20" s="857"/>
      <c r="BW20" s="857"/>
      <c r="BX20" s="857"/>
      <c r="BY20" s="857"/>
      <c r="BZ20" s="857"/>
      <c r="CA20" s="857"/>
      <c r="CB20" s="857"/>
      <c r="CC20" s="857"/>
      <c r="CD20" s="857"/>
      <c r="CE20" s="857"/>
      <c r="CF20" s="857"/>
      <c r="CG20" s="858"/>
      <c r="CH20" s="869"/>
      <c r="CI20" s="870"/>
      <c r="CJ20" s="870"/>
      <c r="CK20" s="870"/>
      <c r="CL20" s="871"/>
      <c r="CM20" s="869"/>
      <c r="CN20" s="870"/>
      <c r="CO20" s="870"/>
      <c r="CP20" s="870"/>
      <c r="CQ20" s="871"/>
      <c r="CR20" s="869"/>
      <c r="CS20" s="870"/>
      <c r="CT20" s="870"/>
      <c r="CU20" s="870"/>
      <c r="CV20" s="871"/>
      <c r="CW20" s="869"/>
      <c r="CX20" s="870"/>
      <c r="CY20" s="870"/>
      <c r="CZ20" s="870"/>
      <c r="DA20" s="871"/>
      <c r="DB20" s="869"/>
      <c r="DC20" s="870"/>
      <c r="DD20" s="870"/>
      <c r="DE20" s="870"/>
      <c r="DF20" s="871"/>
      <c r="DG20" s="869"/>
      <c r="DH20" s="870"/>
      <c r="DI20" s="870"/>
      <c r="DJ20" s="870"/>
      <c r="DK20" s="871"/>
      <c r="DL20" s="869"/>
      <c r="DM20" s="870"/>
      <c r="DN20" s="870"/>
      <c r="DO20" s="870"/>
      <c r="DP20" s="871"/>
      <c r="DQ20" s="869"/>
      <c r="DR20" s="870"/>
      <c r="DS20" s="870"/>
      <c r="DT20" s="870"/>
      <c r="DU20" s="871"/>
      <c r="DV20" s="872"/>
      <c r="DW20" s="873"/>
      <c r="DX20" s="873"/>
      <c r="DY20" s="873"/>
      <c r="DZ20" s="874"/>
      <c r="EA20" s="253"/>
    </row>
    <row r="21" spans="1:131" s="254" customFormat="1" ht="26.25" customHeight="1" thickBot="1" x14ac:dyDescent="0.2">
      <c r="A21" s="260">
        <v>15</v>
      </c>
      <c r="B21" s="843"/>
      <c r="C21" s="844"/>
      <c r="D21" s="844"/>
      <c r="E21" s="844"/>
      <c r="F21" s="844"/>
      <c r="G21" s="844"/>
      <c r="H21" s="844"/>
      <c r="I21" s="844"/>
      <c r="J21" s="844"/>
      <c r="K21" s="844"/>
      <c r="L21" s="844"/>
      <c r="M21" s="844"/>
      <c r="N21" s="844"/>
      <c r="O21" s="844"/>
      <c r="P21" s="845"/>
      <c r="Q21" s="846"/>
      <c r="R21" s="847"/>
      <c r="S21" s="847"/>
      <c r="T21" s="847"/>
      <c r="U21" s="847"/>
      <c r="V21" s="847"/>
      <c r="W21" s="847"/>
      <c r="X21" s="847"/>
      <c r="Y21" s="847"/>
      <c r="Z21" s="847"/>
      <c r="AA21" s="847"/>
      <c r="AB21" s="847"/>
      <c r="AC21" s="847"/>
      <c r="AD21" s="847"/>
      <c r="AE21" s="848"/>
      <c r="AF21" s="849"/>
      <c r="AG21" s="850"/>
      <c r="AH21" s="850"/>
      <c r="AI21" s="850"/>
      <c r="AJ21" s="851"/>
      <c r="AK21" s="852"/>
      <c r="AL21" s="853"/>
      <c r="AM21" s="853"/>
      <c r="AN21" s="853"/>
      <c r="AO21" s="853"/>
      <c r="AP21" s="853"/>
      <c r="AQ21" s="853"/>
      <c r="AR21" s="853"/>
      <c r="AS21" s="853"/>
      <c r="AT21" s="853"/>
      <c r="AU21" s="854"/>
      <c r="AV21" s="854"/>
      <c r="AW21" s="854"/>
      <c r="AX21" s="854"/>
      <c r="AY21" s="855"/>
      <c r="AZ21" s="251"/>
      <c r="BA21" s="251"/>
      <c r="BB21" s="251"/>
      <c r="BC21" s="251"/>
      <c r="BD21" s="251"/>
      <c r="BE21" s="252"/>
      <c r="BF21" s="252"/>
      <c r="BG21" s="252"/>
      <c r="BH21" s="252"/>
      <c r="BI21" s="252"/>
      <c r="BJ21" s="252"/>
      <c r="BK21" s="252"/>
      <c r="BL21" s="252"/>
      <c r="BM21" s="252"/>
      <c r="BN21" s="252"/>
      <c r="BO21" s="252"/>
      <c r="BP21" s="252"/>
      <c r="BQ21" s="261">
        <v>15</v>
      </c>
      <c r="BR21" s="262"/>
      <c r="BS21" s="856"/>
      <c r="BT21" s="857"/>
      <c r="BU21" s="857"/>
      <c r="BV21" s="857"/>
      <c r="BW21" s="857"/>
      <c r="BX21" s="857"/>
      <c r="BY21" s="857"/>
      <c r="BZ21" s="857"/>
      <c r="CA21" s="857"/>
      <c r="CB21" s="857"/>
      <c r="CC21" s="857"/>
      <c r="CD21" s="857"/>
      <c r="CE21" s="857"/>
      <c r="CF21" s="857"/>
      <c r="CG21" s="858"/>
      <c r="CH21" s="869"/>
      <c r="CI21" s="870"/>
      <c r="CJ21" s="870"/>
      <c r="CK21" s="870"/>
      <c r="CL21" s="871"/>
      <c r="CM21" s="869"/>
      <c r="CN21" s="870"/>
      <c r="CO21" s="870"/>
      <c r="CP21" s="870"/>
      <c r="CQ21" s="871"/>
      <c r="CR21" s="869"/>
      <c r="CS21" s="870"/>
      <c r="CT21" s="870"/>
      <c r="CU21" s="870"/>
      <c r="CV21" s="871"/>
      <c r="CW21" s="869"/>
      <c r="CX21" s="870"/>
      <c r="CY21" s="870"/>
      <c r="CZ21" s="870"/>
      <c r="DA21" s="871"/>
      <c r="DB21" s="869"/>
      <c r="DC21" s="870"/>
      <c r="DD21" s="870"/>
      <c r="DE21" s="870"/>
      <c r="DF21" s="871"/>
      <c r="DG21" s="869"/>
      <c r="DH21" s="870"/>
      <c r="DI21" s="870"/>
      <c r="DJ21" s="870"/>
      <c r="DK21" s="871"/>
      <c r="DL21" s="869"/>
      <c r="DM21" s="870"/>
      <c r="DN21" s="870"/>
      <c r="DO21" s="870"/>
      <c r="DP21" s="871"/>
      <c r="DQ21" s="869"/>
      <c r="DR21" s="870"/>
      <c r="DS21" s="870"/>
      <c r="DT21" s="870"/>
      <c r="DU21" s="871"/>
      <c r="DV21" s="872"/>
      <c r="DW21" s="873"/>
      <c r="DX21" s="873"/>
      <c r="DY21" s="873"/>
      <c r="DZ21" s="874"/>
      <c r="EA21" s="253"/>
    </row>
    <row r="22" spans="1:131" s="254" customFormat="1" ht="26.25" customHeight="1" x14ac:dyDescent="0.15">
      <c r="A22" s="260">
        <v>16</v>
      </c>
      <c r="B22" s="843"/>
      <c r="C22" s="844"/>
      <c r="D22" s="844"/>
      <c r="E22" s="844"/>
      <c r="F22" s="844"/>
      <c r="G22" s="844"/>
      <c r="H22" s="844"/>
      <c r="I22" s="844"/>
      <c r="J22" s="844"/>
      <c r="K22" s="844"/>
      <c r="L22" s="844"/>
      <c r="M22" s="844"/>
      <c r="N22" s="844"/>
      <c r="O22" s="844"/>
      <c r="P22" s="845"/>
      <c r="Q22" s="875"/>
      <c r="R22" s="876"/>
      <c r="S22" s="876"/>
      <c r="T22" s="876"/>
      <c r="U22" s="876"/>
      <c r="V22" s="876"/>
      <c r="W22" s="876"/>
      <c r="X22" s="876"/>
      <c r="Y22" s="876"/>
      <c r="Z22" s="876"/>
      <c r="AA22" s="876"/>
      <c r="AB22" s="876"/>
      <c r="AC22" s="876"/>
      <c r="AD22" s="876"/>
      <c r="AE22" s="877"/>
      <c r="AF22" s="849"/>
      <c r="AG22" s="850"/>
      <c r="AH22" s="850"/>
      <c r="AI22" s="850"/>
      <c r="AJ22" s="851"/>
      <c r="AK22" s="890"/>
      <c r="AL22" s="891"/>
      <c r="AM22" s="891"/>
      <c r="AN22" s="891"/>
      <c r="AO22" s="891"/>
      <c r="AP22" s="891"/>
      <c r="AQ22" s="891"/>
      <c r="AR22" s="891"/>
      <c r="AS22" s="891"/>
      <c r="AT22" s="891"/>
      <c r="AU22" s="892"/>
      <c r="AV22" s="892"/>
      <c r="AW22" s="892"/>
      <c r="AX22" s="892"/>
      <c r="AY22" s="893"/>
      <c r="AZ22" s="894" t="s">
        <v>389</v>
      </c>
      <c r="BA22" s="894"/>
      <c r="BB22" s="894"/>
      <c r="BC22" s="894"/>
      <c r="BD22" s="895"/>
      <c r="BE22" s="252"/>
      <c r="BF22" s="252"/>
      <c r="BG22" s="252"/>
      <c r="BH22" s="252"/>
      <c r="BI22" s="252"/>
      <c r="BJ22" s="252"/>
      <c r="BK22" s="252"/>
      <c r="BL22" s="252"/>
      <c r="BM22" s="252"/>
      <c r="BN22" s="252"/>
      <c r="BO22" s="252"/>
      <c r="BP22" s="252"/>
      <c r="BQ22" s="261">
        <v>16</v>
      </c>
      <c r="BR22" s="262"/>
      <c r="BS22" s="856"/>
      <c r="BT22" s="857"/>
      <c r="BU22" s="857"/>
      <c r="BV22" s="857"/>
      <c r="BW22" s="857"/>
      <c r="BX22" s="857"/>
      <c r="BY22" s="857"/>
      <c r="BZ22" s="857"/>
      <c r="CA22" s="857"/>
      <c r="CB22" s="857"/>
      <c r="CC22" s="857"/>
      <c r="CD22" s="857"/>
      <c r="CE22" s="857"/>
      <c r="CF22" s="857"/>
      <c r="CG22" s="858"/>
      <c r="CH22" s="869"/>
      <c r="CI22" s="870"/>
      <c r="CJ22" s="870"/>
      <c r="CK22" s="870"/>
      <c r="CL22" s="871"/>
      <c r="CM22" s="869"/>
      <c r="CN22" s="870"/>
      <c r="CO22" s="870"/>
      <c r="CP22" s="870"/>
      <c r="CQ22" s="871"/>
      <c r="CR22" s="869"/>
      <c r="CS22" s="870"/>
      <c r="CT22" s="870"/>
      <c r="CU22" s="870"/>
      <c r="CV22" s="871"/>
      <c r="CW22" s="869"/>
      <c r="CX22" s="870"/>
      <c r="CY22" s="870"/>
      <c r="CZ22" s="870"/>
      <c r="DA22" s="871"/>
      <c r="DB22" s="869"/>
      <c r="DC22" s="870"/>
      <c r="DD22" s="870"/>
      <c r="DE22" s="870"/>
      <c r="DF22" s="871"/>
      <c r="DG22" s="869"/>
      <c r="DH22" s="870"/>
      <c r="DI22" s="870"/>
      <c r="DJ22" s="870"/>
      <c r="DK22" s="871"/>
      <c r="DL22" s="869"/>
      <c r="DM22" s="870"/>
      <c r="DN22" s="870"/>
      <c r="DO22" s="870"/>
      <c r="DP22" s="871"/>
      <c r="DQ22" s="869"/>
      <c r="DR22" s="870"/>
      <c r="DS22" s="870"/>
      <c r="DT22" s="870"/>
      <c r="DU22" s="871"/>
      <c r="DV22" s="872"/>
      <c r="DW22" s="873"/>
      <c r="DX22" s="873"/>
      <c r="DY22" s="873"/>
      <c r="DZ22" s="874"/>
      <c r="EA22" s="253"/>
    </row>
    <row r="23" spans="1:131" s="254" customFormat="1" ht="26.25" customHeight="1" thickBot="1" x14ac:dyDescent="0.2">
      <c r="A23" s="263" t="s">
        <v>390</v>
      </c>
      <c r="B23" s="878" t="s">
        <v>391</v>
      </c>
      <c r="C23" s="879"/>
      <c r="D23" s="879"/>
      <c r="E23" s="879"/>
      <c r="F23" s="879"/>
      <c r="G23" s="879"/>
      <c r="H23" s="879"/>
      <c r="I23" s="879"/>
      <c r="J23" s="879"/>
      <c r="K23" s="879"/>
      <c r="L23" s="879"/>
      <c r="M23" s="879"/>
      <c r="N23" s="879"/>
      <c r="O23" s="879"/>
      <c r="P23" s="880"/>
      <c r="Q23" s="881">
        <v>7195</v>
      </c>
      <c r="R23" s="882"/>
      <c r="S23" s="882"/>
      <c r="T23" s="882"/>
      <c r="U23" s="882"/>
      <c r="V23" s="882">
        <v>6828</v>
      </c>
      <c r="W23" s="882"/>
      <c r="X23" s="882"/>
      <c r="Y23" s="882"/>
      <c r="Z23" s="882"/>
      <c r="AA23" s="882">
        <v>367</v>
      </c>
      <c r="AB23" s="882"/>
      <c r="AC23" s="882"/>
      <c r="AD23" s="882"/>
      <c r="AE23" s="883"/>
      <c r="AF23" s="884">
        <v>238</v>
      </c>
      <c r="AG23" s="882"/>
      <c r="AH23" s="882"/>
      <c r="AI23" s="882"/>
      <c r="AJ23" s="885"/>
      <c r="AK23" s="886"/>
      <c r="AL23" s="887"/>
      <c r="AM23" s="887"/>
      <c r="AN23" s="887"/>
      <c r="AO23" s="887"/>
      <c r="AP23" s="882">
        <v>3057</v>
      </c>
      <c r="AQ23" s="882"/>
      <c r="AR23" s="882"/>
      <c r="AS23" s="882"/>
      <c r="AT23" s="882"/>
      <c r="AU23" s="888"/>
      <c r="AV23" s="888"/>
      <c r="AW23" s="888"/>
      <c r="AX23" s="888"/>
      <c r="AY23" s="889"/>
      <c r="AZ23" s="897" t="s">
        <v>392</v>
      </c>
      <c r="BA23" s="898"/>
      <c r="BB23" s="898"/>
      <c r="BC23" s="898"/>
      <c r="BD23" s="899"/>
      <c r="BE23" s="252"/>
      <c r="BF23" s="252"/>
      <c r="BG23" s="252"/>
      <c r="BH23" s="252"/>
      <c r="BI23" s="252"/>
      <c r="BJ23" s="252"/>
      <c r="BK23" s="252"/>
      <c r="BL23" s="252"/>
      <c r="BM23" s="252"/>
      <c r="BN23" s="252"/>
      <c r="BO23" s="252"/>
      <c r="BP23" s="252"/>
      <c r="BQ23" s="261">
        <v>17</v>
      </c>
      <c r="BR23" s="262"/>
      <c r="BS23" s="856"/>
      <c r="BT23" s="857"/>
      <c r="BU23" s="857"/>
      <c r="BV23" s="857"/>
      <c r="BW23" s="857"/>
      <c r="BX23" s="857"/>
      <c r="BY23" s="857"/>
      <c r="BZ23" s="857"/>
      <c r="CA23" s="857"/>
      <c r="CB23" s="857"/>
      <c r="CC23" s="857"/>
      <c r="CD23" s="857"/>
      <c r="CE23" s="857"/>
      <c r="CF23" s="857"/>
      <c r="CG23" s="858"/>
      <c r="CH23" s="869"/>
      <c r="CI23" s="870"/>
      <c r="CJ23" s="870"/>
      <c r="CK23" s="870"/>
      <c r="CL23" s="871"/>
      <c r="CM23" s="869"/>
      <c r="CN23" s="870"/>
      <c r="CO23" s="870"/>
      <c r="CP23" s="870"/>
      <c r="CQ23" s="871"/>
      <c r="CR23" s="869"/>
      <c r="CS23" s="870"/>
      <c r="CT23" s="870"/>
      <c r="CU23" s="870"/>
      <c r="CV23" s="871"/>
      <c r="CW23" s="869"/>
      <c r="CX23" s="870"/>
      <c r="CY23" s="870"/>
      <c r="CZ23" s="870"/>
      <c r="DA23" s="871"/>
      <c r="DB23" s="869"/>
      <c r="DC23" s="870"/>
      <c r="DD23" s="870"/>
      <c r="DE23" s="870"/>
      <c r="DF23" s="871"/>
      <c r="DG23" s="869"/>
      <c r="DH23" s="870"/>
      <c r="DI23" s="870"/>
      <c r="DJ23" s="870"/>
      <c r="DK23" s="871"/>
      <c r="DL23" s="869"/>
      <c r="DM23" s="870"/>
      <c r="DN23" s="870"/>
      <c r="DO23" s="870"/>
      <c r="DP23" s="871"/>
      <c r="DQ23" s="869"/>
      <c r="DR23" s="870"/>
      <c r="DS23" s="870"/>
      <c r="DT23" s="870"/>
      <c r="DU23" s="871"/>
      <c r="DV23" s="872"/>
      <c r="DW23" s="873"/>
      <c r="DX23" s="873"/>
      <c r="DY23" s="873"/>
      <c r="DZ23" s="874"/>
      <c r="EA23" s="253"/>
    </row>
    <row r="24" spans="1:131" s="254" customFormat="1" ht="26.25" customHeight="1" x14ac:dyDescent="0.15">
      <c r="A24" s="896" t="s">
        <v>393</v>
      </c>
      <c r="B24" s="896"/>
      <c r="C24" s="896"/>
      <c r="D24" s="896"/>
      <c r="E24" s="896"/>
      <c r="F24" s="896"/>
      <c r="G24" s="896"/>
      <c r="H24" s="896"/>
      <c r="I24" s="896"/>
      <c r="J24" s="896"/>
      <c r="K24" s="896"/>
      <c r="L24" s="896"/>
      <c r="M24" s="896"/>
      <c r="N24" s="896"/>
      <c r="O24" s="896"/>
      <c r="P24" s="896"/>
      <c r="Q24" s="896"/>
      <c r="R24" s="896"/>
      <c r="S24" s="896"/>
      <c r="T24" s="896"/>
      <c r="U24" s="896"/>
      <c r="V24" s="896"/>
      <c r="W24" s="896"/>
      <c r="X24" s="896"/>
      <c r="Y24" s="896"/>
      <c r="Z24" s="896"/>
      <c r="AA24" s="896"/>
      <c r="AB24" s="896"/>
      <c r="AC24" s="896"/>
      <c r="AD24" s="896"/>
      <c r="AE24" s="896"/>
      <c r="AF24" s="896"/>
      <c r="AG24" s="896"/>
      <c r="AH24" s="896"/>
      <c r="AI24" s="896"/>
      <c r="AJ24" s="896"/>
      <c r="AK24" s="896"/>
      <c r="AL24" s="896"/>
      <c r="AM24" s="896"/>
      <c r="AN24" s="896"/>
      <c r="AO24" s="896"/>
      <c r="AP24" s="896"/>
      <c r="AQ24" s="896"/>
      <c r="AR24" s="896"/>
      <c r="AS24" s="896"/>
      <c r="AT24" s="896"/>
      <c r="AU24" s="896"/>
      <c r="AV24" s="896"/>
      <c r="AW24" s="896"/>
      <c r="AX24" s="896"/>
      <c r="AY24" s="896"/>
      <c r="AZ24" s="251"/>
      <c r="BA24" s="251"/>
      <c r="BB24" s="251"/>
      <c r="BC24" s="251"/>
      <c r="BD24" s="251"/>
      <c r="BE24" s="252"/>
      <c r="BF24" s="252"/>
      <c r="BG24" s="252"/>
      <c r="BH24" s="252"/>
      <c r="BI24" s="252"/>
      <c r="BJ24" s="252"/>
      <c r="BK24" s="252"/>
      <c r="BL24" s="252"/>
      <c r="BM24" s="252"/>
      <c r="BN24" s="252"/>
      <c r="BO24" s="252"/>
      <c r="BP24" s="252"/>
      <c r="BQ24" s="261">
        <v>18</v>
      </c>
      <c r="BR24" s="262"/>
      <c r="BS24" s="856"/>
      <c r="BT24" s="857"/>
      <c r="BU24" s="857"/>
      <c r="BV24" s="857"/>
      <c r="BW24" s="857"/>
      <c r="BX24" s="857"/>
      <c r="BY24" s="857"/>
      <c r="BZ24" s="857"/>
      <c r="CA24" s="857"/>
      <c r="CB24" s="857"/>
      <c r="CC24" s="857"/>
      <c r="CD24" s="857"/>
      <c r="CE24" s="857"/>
      <c r="CF24" s="857"/>
      <c r="CG24" s="858"/>
      <c r="CH24" s="869"/>
      <c r="CI24" s="870"/>
      <c r="CJ24" s="870"/>
      <c r="CK24" s="870"/>
      <c r="CL24" s="871"/>
      <c r="CM24" s="869"/>
      <c r="CN24" s="870"/>
      <c r="CO24" s="870"/>
      <c r="CP24" s="870"/>
      <c r="CQ24" s="871"/>
      <c r="CR24" s="869"/>
      <c r="CS24" s="870"/>
      <c r="CT24" s="870"/>
      <c r="CU24" s="870"/>
      <c r="CV24" s="871"/>
      <c r="CW24" s="869"/>
      <c r="CX24" s="870"/>
      <c r="CY24" s="870"/>
      <c r="CZ24" s="870"/>
      <c r="DA24" s="871"/>
      <c r="DB24" s="869"/>
      <c r="DC24" s="870"/>
      <c r="DD24" s="870"/>
      <c r="DE24" s="870"/>
      <c r="DF24" s="871"/>
      <c r="DG24" s="869"/>
      <c r="DH24" s="870"/>
      <c r="DI24" s="870"/>
      <c r="DJ24" s="870"/>
      <c r="DK24" s="871"/>
      <c r="DL24" s="869"/>
      <c r="DM24" s="870"/>
      <c r="DN24" s="870"/>
      <c r="DO24" s="870"/>
      <c r="DP24" s="871"/>
      <c r="DQ24" s="869"/>
      <c r="DR24" s="870"/>
      <c r="DS24" s="870"/>
      <c r="DT24" s="870"/>
      <c r="DU24" s="871"/>
      <c r="DV24" s="872"/>
      <c r="DW24" s="873"/>
      <c r="DX24" s="873"/>
      <c r="DY24" s="873"/>
      <c r="DZ24" s="874"/>
      <c r="EA24" s="253"/>
    </row>
    <row r="25" spans="1:131" s="246" customFormat="1" ht="26.25" customHeight="1" thickBot="1" x14ac:dyDescent="0.2">
      <c r="A25" s="837" t="s">
        <v>394</v>
      </c>
      <c r="B25" s="837"/>
      <c r="C25" s="837"/>
      <c r="D25" s="837"/>
      <c r="E25" s="837"/>
      <c r="F25" s="837"/>
      <c r="G25" s="837"/>
      <c r="H25" s="837"/>
      <c r="I25" s="837"/>
      <c r="J25" s="837"/>
      <c r="K25" s="837"/>
      <c r="L25" s="837"/>
      <c r="M25" s="837"/>
      <c r="N25" s="837"/>
      <c r="O25" s="837"/>
      <c r="P25" s="837"/>
      <c r="Q25" s="837"/>
      <c r="R25" s="837"/>
      <c r="S25" s="837"/>
      <c r="T25" s="837"/>
      <c r="U25" s="837"/>
      <c r="V25" s="837"/>
      <c r="W25" s="837"/>
      <c r="X25" s="837"/>
      <c r="Y25" s="837"/>
      <c r="Z25" s="837"/>
      <c r="AA25" s="837"/>
      <c r="AB25" s="837"/>
      <c r="AC25" s="837"/>
      <c r="AD25" s="837"/>
      <c r="AE25" s="837"/>
      <c r="AF25" s="837"/>
      <c r="AG25" s="837"/>
      <c r="AH25" s="837"/>
      <c r="AI25" s="837"/>
      <c r="AJ25" s="837"/>
      <c r="AK25" s="837"/>
      <c r="AL25" s="837"/>
      <c r="AM25" s="837"/>
      <c r="AN25" s="837"/>
      <c r="AO25" s="837"/>
      <c r="AP25" s="837"/>
      <c r="AQ25" s="837"/>
      <c r="AR25" s="837"/>
      <c r="AS25" s="837"/>
      <c r="AT25" s="837"/>
      <c r="AU25" s="837"/>
      <c r="AV25" s="837"/>
      <c r="AW25" s="837"/>
      <c r="AX25" s="837"/>
      <c r="AY25" s="837"/>
      <c r="AZ25" s="837"/>
      <c r="BA25" s="837"/>
      <c r="BB25" s="837"/>
      <c r="BC25" s="837"/>
      <c r="BD25" s="837"/>
      <c r="BE25" s="837"/>
      <c r="BF25" s="837"/>
      <c r="BG25" s="837"/>
      <c r="BH25" s="837"/>
      <c r="BI25" s="837"/>
      <c r="BJ25" s="251"/>
      <c r="BK25" s="251"/>
      <c r="BL25" s="251"/>
      <c r="BM25" s="251"/>
      <c r="BN25" s="251"/>
      <c r="BO25" s="264"/>
      <c r="BP25" s="264"/>
      <c r="BQ25" s="261">
        <v>19</v>
      </c>
      <c r="BR25" s="262"/>
      <c r="BS25" s="856"/>
      <c r="BT25" s="857"/>
      <c r="BU25" s="857"/>
      <c r="BV25" s="857"/>
      <c r="BW25" s="857"/>
      <c r="BX25" s="857"/>
      <c r="BY25" s="857"/>
      <c r="BZ25" s="857"/>
      <c r="CA25" s="857"/>
      <c r="CB25" s="857"/>
      <c r="CC25" s="857"/>
      <c r="CD25" s="857"/>
      <c r="CE25" s="857"/>
      <c r="CF25" s="857"/>
      <c r="CG25" s="858"/>
      <c r="CH25" s="869"/>
      <c r="CI25" s="870"/>
      <c r="CJ25" s="870"/>
      <c r="CK25" s="870"/>
      <c r="CL25" s="871"/>
      <c r="CM25" s="869"/>
      <c r="CN25" s="870"/>
      <c r="CO25" s="870"/>
      <c r="CP25" s="870"/>
      <c r="CQ25" s="871"/>
      <c r="CR25" s="869"/>
      <c r="CS25" s="870"/>
      <c r="CT25" s="870"/>
      <c r="CU25" s="870"/>
      <c r="CV25" s="871"/>
      <c r="CW25" s="869"/>
      <c r="CX25" s="870"/>
      <c r="CY25" s="870"/>
      <c r="CZ25" s="870"/>
      <c r="DA25" s="871"/>
      <c r="DB25" s="869"/>
      <c r="DC25" s="870"/>
      <c r="DD25" s="870"/>
      <c r="DE25" s="870"/>
      <c r="DF25" s="871"/>
      <c r="DG25" s="869"/>
      <c r="DH25" s="870"/>
      <c r="DI25" s="870"/>
      <c r="DJ25" s="870"/>
      <c r="DK25" s="871"/>
      <c r="DL25" s="869"/>
      <c r="DM25" s="870"/>
      <c r="DN25" s="870"/>
      <c r="DO25" s="870"/>
      <c r="DP25" s="871"/>
      <c r="DQ25" s="869"/>
      <c r="DR25" s="870"/>
      <c r="DS25" s="870"/>
      <c r="DT25" s="870"/>
      <c r="DU25" s="871"/>
      <c r="DV25" s="872"/>
      <c r="DW25" s="873"/>
      <c r="DX25" s="873"/>
      <c r="DY25" s="873"/>
      <c r="DZ25" s="874"/>
      <c r="EA25" s="245"/>
    </row>
    <row r="26" spans="1:131" s="246" customFormat="1" ht="26.25" customHeight="1" x14ac:dyDescent="0.15">
      <c r="A26" s="828" t="s">
        <v>371</v>
      </c>
      <c r="B26" s="829"/>
      <c r="C26" s="829"/>
      <c r="D26" s="829"/>
      <c r="E26" s="829"/>
      <c r="F26" s="829"/>
      <c r="G26" s="829"/>
      <c r="H26" s="829"/>
      <c r="I26" s="829"/>
      <c r="J26" s="829"/>
      <c r="K26" s="829"/>
      <c r="L26" s="829"/>
      <c r="M26" s="829"/>
      <c r="N26" s="829"/>
      <c r="O26" s="829"/>
      <c r="P26" s="830"/>
      <c r="Q26" s="805" t="s">
        <v>395</v>
      </c>
      <c r="R26" s="806"/>
      <c r="S26" s="806"/>
      <c r="T26" s="806"/>
      <c r="U26" s="807"/>
      <c r="V26" s="805" t="s">
        <v>396</v>
      </c>
      <c r="W26" s="806"/>
      <c r="X26" s="806"/>
      <c r="Y26" s="806"/>
      <c r="Z26" s="807"/>
      <c r="AA26" s="805" t="s">
        <v>397</v>
      </c>
      <c r="AB26" s="806"/>
      <c r="AC26" s="806"/>
      <c r="AD26" s="806"/>
      <c r="AE26" s="806"/>
      <c r="AF26" s="900" t="s">
        <v>398</v>
      </c>
      <c r="AG26" s="901"/>
      <c r="AH26" s="901"/>
      <c r="AI26" s="901"/>
      <c r="AJ26" s="902"/>
      <c r="AK26" s="806" t="s">
        <v>399</v>
      </c>
      <c r="AL26" s="806"/>
      <c r="AM26" s="806"/>
      <c r="AN26" s="806"/>
      <c r="AO26" s="807"/>
      <c r="AP26" s="805" t="s">
        <v>400</v>
      </c>
      <c r="AQ26" s="806"/>
      <c r="AR26" s="806"/>
      <c r="AS26" s="806"/>
      <c r="AT26" s="807"/>
      <c r="AU26" s="805" t="s">
        <v>401</v>
      </c>
      <c r="AV26" s="806"/>
      <c r="AW26" s="806"/>
      <c r="AX26" s="806"/>
      <c r="AY26" s="807"/>
      <c r="AZ26" s="805" t="s">
        <v>402</v>
      </c>
      <c r="BA26" s="806"/>
      <c r="BB26" s="806"/>
      <c r="BC26" s="806"/>
      <c r="BD26" s="807"/>
      <c r="BE26" s="805" t="s">
        <v>378</v>
      </c>
      <c r="BF26" s="806"/>
      <c r="BG26" s="806"/>
      <c r="BH26" s="806"/>
      <c r="BI26" s="817"/>
      <c r="BJ26" s="251"/>
      <c r="BK26" s="251"/>
      <c r="BL26" s="251"/>
      <c r="BM26" s="251"/>
      <c r="BN26" s="251"/>
      <c r="BO26" s="264"/>
      <c r="BP26" s="264"/>
      <c r="BQ26" s="261">
        <v>20</v>
      </c>
      <c r="BR26" s="262"/>
      <c r="BS26" s="856"/>
      <c r="BT26" s="857"/>
      <c r="BU26" s="857"/>
      <c r="BV26" s="857"/>
      <c r="BW26" s="857"/>
      <c r="BX26" s="857"/>
      <c r="BY26" s="857"/>
      <c r="BZ26" s="857"/>
      <c r="CA26" s="857"/>
      <c r="CB26" s="857"/>
      <c r="CC26" s="857"/>
      <c r="CD26" s="857"/>
      <c r="CE26" s="857"/>
      <c r="CF26" s="857"/>
      <c r="CG26" s="858"/>
      <c r="CH26" s="869"/>
      <c r="CI26" s="870"/>
      <c r="CJ26" s="870"/>
      <c r="CK26" s="870"/>
      <c r="CL26" s="871"/>
      <c r="CM26" s="869"/>
      <c r="CN26" s="870"/>
      <c r="CO26" s="870"/>
      <c r="CP26" s="870"/>
      <c r="CQ26" s="871"/>
      <c r="CR26" s="869"/>
      <c r="CS26" s="870"/>
      <c r="CT26" s="870"/>
      <c r="CU26" s="870"/>
      <c r="CV26" s="871"/>
      <c r="CW26" s="869"/>
      <c r="CX26" s="870"/>
      <c r="CY26" s="870"/>
      <c r="CZ26" s="870"/>
      <c r="DA26" s="871"/>
      <c r="DB26" s="869"/>
      <c r="DC26" s="870"/>
      <c r="DD26" s="870"/>
      <c r="DE26" s="870"/>
      <c r="DF26" s="871"/>
      <c r="DG26" s="869"/>
      <c r="DH26" s="870"/>
      <c r="DI26" s="870"/>
      <c r="DJ26" s="870"/>
      <c r="DK26" s="871"/>
      <c r="DL26" s="869"/>
      <c r="DM26" s="870"/>
      <c r="DN26" s="870"/>
      <c r="DO26" s="870"/>
      <c r="DP26" s="871"/>
      <c r="DQ26" s="869"/>
      <c r="DR26" s="870"/>
      <c r="DS26" s="870"/>
      <c r="DT26" s="870"/>
      <c r="DU26" s="871"/>
      <c r="DV26" s="872"/>
      <c r="DW26" s="873"/>
      <c r="DX26" s="873"/>
      <c r="DY26" s="873"/>
      <c r="DZ26" s="874"/>
      <c r="EA26" s="245"/>
    </row>
    <row r="27" spans="1:131" s="246" customFormat="1" ht="26.25" customHeight="1" thickBot="1" x14ac:dyDescent="0.2">
      <c r="A27" s="831"/>
      <c r="B27" s="832"/>
      <c r="C27" s="832"/>
      <c r="D27" s="832"/>
      <c r="E27" s="832"/>
      <c r="F27" s="832"/>
      <c r="G27" s="832"/>
      <c r="H27" s="832"/>
      <c r="I27" s="832"/>
      <c r="J27" s="832"/>
      <c r="K27" s="832"/>
      <c r="L27" s="832"/>
      <c r="M27" s="832"/>
      <c r="N27" s="832"/>
      <c r="O27" s="832"/>
      <c r="P27" s="833"/>
      <c r="Q27" s="808"/>
      <c r="R27" s="809"/>
      <c r="S27" s="809"/>
      <c r="T27" s="809"/>
      <c r="U27" s="810"/>
      <c r="V27" s="808"/>
      <c r="W27" s="809"/>
      <c r="X27" s="809"/>
      <c r="Y27" s="809"/>
      <c r="Z27" s="810"/>
      <c r="AA27" s="808"/>
      <c r="AB27" s="809"/>
      <c r="AC27" s="809"/>
      <c r="AD27" s="809"/>
      <c r="AE27" s="809"/>
      <c r="AF27" s="903"/>
      <c r="AG27" s="904"/>
      <c r="AH27" s="904"/>
      <c r="AI27" s="904"/>
      <c r="AJ27" s="905"/>
      <c r="AK27" s="809"/>
      <c r="AL27" s="809"/>
      <c r="AM27" s="809"/>
      <c r="AN27" s="809"/>
      <c r="AO27" s="810"/>
      <c r="AP27" s="808"/>
      <c r="AQ27" s="809"/>
      <c r="AR27" s="809"/>
      <c r="AS27" s="809"/>
      <c r="AT27" s="810"/>
      <c r="AU27" s="808"/>
      <c r="AV27" s="809"/>
      <c r="AW27" s="809"/>
      <c r="AX27" s="809"/>
      <c r="AY27" s="810"/>
      <c r="AZ27" s="808"/>
      <c r="BA27" s="809"/>
      <c r="BB27" s="809"/>
      <c r="BC27" s="809"/>
      <c r="BD27" s="810"/>
      <c r="BE27" s="808"/>
      <c r="BF27" s="809"/>
      <c r="BG27" s="809"/>
      <c r="BH27" s="809"/>
      <c r="BI27" s="818"/>
      <c r="BJ27" s="251"/>
      <c r="BK27" s="251"/>
      <c r="BL27" s="251"/>
      <c r="BM27" s="251"/>
      <c r="BN27" s="251"/>
      <c r="BO27" s="264"/>
      <c r="BP27" s="264"/>
      <c r="BQ27" s="261">
        <v>21</v>
      </c>
      <c r="BR27" s="262"/>
      <c r="BS27" s="856"/>
      <c r="BT27" s="857"/>
      <c r="BU27" s="857"/>
      <c r="BV27" s="857"/>
      <c r="BW27" s="857"/>
      <c r="BX27" s="857"/>
      <c r="BY27" s="857"/>
      <c r="BZ27" s="857"/>
      <c r="CA27" s="857"/>
      <c r="CB27" s="857"/>
      <c r="CC27" s="857"/>
      <c r="CD27" s="857"/>
      <c r="CE27" s="857"/>
      <c r="CF27" s="857"/>
      <c r="CG27" s="858"/>
      <c r="CH27" s="869"/>
      <c r="CI27" s="870"/>
      <c r="CJ27" s="870"/>
      <c r="CK27" s="870"/>
      <c r="CL27" s="871"/>
      <c r="CM27" s="869"/>
      <c r="CN27" s="870"/>
      <c r="CO27" s="870"/>
      <c r="CP27" s="870"/>
      <c r="CQ27" s="871"/>
      <c r="CR27" s="869"/>
      <c r="CS27" s="870"/>
      <c r="CT27" s="870"/>
      <c r="CU27" s="870"/>
      <c r="CV27" s="871"/>
      <c r="CW27" s="869"/>
      <c r="CX27" s="870"/>
      <c r="CY27" s="870"/>
      <c r="CZ27" s="870"/>
      <c r="DA27" s="871"/>
      <c r="DB27" s="869"/>
      <c r="DC27" s="870"/>
      <c r="DD27" s="870"/>
      <c r="DE27" s="870"/>
      <c r="DF27" s="871"/>
      <c r="DG27" s="869"/>
      <c r="DH27" s="870"/>
      <c r="DI27" s="870"/>
      <c r="DJ27" s="870"/>
      <c r="DK27" s="871"/>
      <c r="DL27" s="869"/>
      <c r="DM27" s="870"/>
      <c r="DN27" s="870"/>
      <c r="DO27" s="870"/>
      <c r="DP27" s="871"/>
      <c r="DQ27" s="869"/>
      <c r="DR27" s="870"/>
      <c r="DS27" s="870"/>
      <c r="DT27" s="870"/>
      <c r="DU27" s="871"/>
      <c r="DV27" s="872"/>
      <c r="DW27" s="873"/>
      <c r="DX27" s="873"/>
      <c r="DY27" s="873"/>
      <c r="DZ27" s="874"/>
      <c r="EA27" s="245"/>
    </row>
    <row r="28" spans="1:131" s="246" customFormat="1" ht="26.25" customHeight="1" thickTop="1" x14ac:dyDescent="0.15">
      <c r="A28" s="265">
        <v>1</v>
      </c>
      <c r="B28" s="819" t="s">
        <v>403</v>
      </c>
      <c r="C28" s="820"/>
      <c r="D28" s="820"/>
      <c r="E28" s="820"/>
      <c r="F28" s="820"/>
      <c r="G28" s="820"/>
      <c r="H28" s="820"/>
      <c r="I28" s="820"/>
      <c r="J28" s="820"/>
      <c r="K28" s="820"/>
      <c r="L28" s="820"/>
      <c r="M28" s="820"/>
      <c r="N28" s="820"/>
      <c r="O28" s="820"/>
      <c r="P28" s="821"/>
      <c r="Q28" s="910">
        <v>658</v>
      </c>
      <c r="R28" s="911"/>
      <c r="S28" s="911"/>
      <c r="T28" s="911"/>
      <c r="U28" s="911"/>
      <c r="V28" s="911">
        <v>646</v>
      </c>
      <c r="W28" s="911"/>
      <c r="X28" s="911"/>
      <c r="Y28" s="911"/>
      <c r="Z28" s="911"/>
      <c r="AA28" s="911">
        <v>12</v>
      </c>
      <c r="AB28" s="911"/>
      <c r="AC28" s="911"/>
      <c r="AD28" s="911"/>
      <c r="AE28" s="912"/>
      <c r="AF28" s="913">
        <v>12</v>
      </c>
      <c r="AG28" s="911"/>
      <c r="AH28" s="911"/>
      <c r="AI28" s="911"/>
      <c r="AJ28" s="914"/>
      <c r="AK28" s="915">
        <v>86</v>
      </c>
      <c r="AL28" s="906"/>
      <c r="AM28" s="906"/>
      <c r="AN28" s="906"/>
      <c r="AO28" s="906"/>
      <c r="AP28" s="906">
        <v>1</v>
      </c>
      <c r="AQ28" s="906"/>
      <c r="AR28" s="906"/>
      <c r="AS28" s="906"/>
      <c r="AT28" s="906"/>
      <c r="AU28" s="906">
        <v>0</v>
      </c>
      <c r="AV28" s="906"/>
      <c r="AW28" s="906"/>
      <c r="AX28" s="906"/>
      <c r="AY28" s="906"/>
      <c r="AZ28" s="907" t="s">
        <v>591</v>
      </c>
      <c r="BA28" s="907"/>
      <c r="BB28" s="907"/>
      <c r="BC28" s="907"/>
      <c r="BD28" s="907"/>
      <c r="BE28" s="908"/>
      <c r="BF28" s="908"/>
      <c r="BG28" s="908"/>
      <c r="BH28" s="908"/>
      <c r="BI28" s="909"/>
      <c r="BJ28" s="251"/>
      <c r="BK28" s="251"/>
      <c r="BL28" s="251"/>
      <c r="BM28" s="251"/>
      <c r="BN28" s="251"/>
      <c r="BO28" s="264"/>
      <c r="BP28" s="264"/>
      <c r="BQ28" s="261">
        <v>22</v>
      </c>
      <c r="BR28" s="262"/>
      <c r="BS28" s="856"/>
      <c r="BT28" s="857"/>
      <c r="BU28" s="857"/>
      <c r="BV28" s="857"/>
      <c r="BW28" s="857"/>
      <c r="BX28" s="857"/>
      <c r="BY28" s="857"/>
      <c r="BZ28" s="857"/>
      <c r="CA28" s="857"/>
      <c r="CB28" s="857"/>
      <c r="CC28" s="857"/>
      <c r="CD28" s="857"/>
      <c r="CE28" s="857"/>
      <c r="CF28" s="857"/>
      <c r="CG28" s="858"/>
      <c r="CH28" s="869"/>
      <c r="CI28" s="870"/>
      <c r="CJ28" s="870"/>
      <c r="CK28" s="870"/>
      <c r="CL28" s="871"/>
      <c r="CM28" s="869"/>
      <c r="CN28" s="870"/>
      <c r="CO28" s="870"/>
      <c r="CP28" s="870"/>
      <c r="CQ28" s="871"/>
      <c r="CR28" s="869"/>
      <c r="CS28" s="870"/>
      <c r="CT28" s="870"/>
      <c r="CU28" s="870"/>
      <c r="CV28" s="871"/>
      <c r="CW28" s="869"/>
      <c r="CX28" s="870"/>
      <c r="CY28" s="870"/>
      <c r="CZ28" s="870"/>
      <c r="DA28" s="871"/>
      <c r="DB28" s="869"/>
      <c r="DC28" s="870"/>
      <c r="DD28" s="870"/>
      <c r="DE28" s="870"/>
      <c r="DF28" s="871"/>
      <c r="DG28" s="869"/>
      <c r="DH28" s="870"/>
      <c r="DI28" s="870"/>
      <c r="DJ28" s="870"/>
      <c r="DK28" s="871"/>
      <c r="DL28" s="869"/>
      <c r="DM28" s="870"/>
      <c r="DN28" s="870"/>
      <c r="DO28" s="870"/>
      <c r="DP28" s="871"/>
      <c r="DQ28" s="869"/>
      <c r="DR28" s="870"/>
      <c r="DS28" s="870"/>
      <c r="DT28" s="870"/>
      <c r="DU28" s="871"/>
      <c r="DV28" s="872"/>
      <c r="DW28" s="873"/>
      <c r="DX28" s="873"/>
      <c r="DY28" s="873"/>
      <c r="DZ28" s="874"/>
      <c r="EA28" s="245"/>
    </row>
    <row r="29" spans="1:131" s="246" customFormat="1" ht="26.25" customHeight="1" x14ac:dyDescent="0.15">
      <c r="A29" s="265">
        <v>2</v>
      </c>
      <c r="B29" s="843" t="s">
        <v>404</v>
      </c>
      <c r="C29" s="844"/>
      <c r="D29" s="844"/>
      <c r="E29" s="844"/>
      <c r="F29" s="844"/>
      <c r="G29" s="844"/>
      <c r="H29" s="844"/>
      <c r="I29" s="844"/>
      <c r="J29" s="844"/>
      <c r="K29" s="844"/>
      <c r="L29" s="844"/>
      <c r="M29" s="844"/>
      <c r="N29" s="844"/>
      <c r="O29" s="844"/>
      <c r="P29" s="845"/>
      <c r="Q29" s="846">
        <v>833</v>
      </c>
      <c r="R29" s="847"/>
      <c r="S29" s="847"/>
      <c r="T29" s="847"/>
      <c r="U29" s="847"/>
      <c r="V29" s="847">
        <v>812</v>
      </c>
      <c r="W29" s="847"/>
      <c r="X29" s="847"/>
      <c r="Y29" s="847"/>
      <c r="Z29" s="847"/>
      <c r="AA29" s="847">
        <v>21</v>
      </c>
      <c r="AB29" s="847"/>
      <c r="AC29" s="847"/>
      <c r="AD29" s="847"/>
      <c r="AE29" s="848"/>
      <c r="AF29" s="849">
        <v>21</v>
      </c>
      <c r="AG29" s="850"/>
      <c r="AH29" s="850"/>
      <c r="AI29" s="850"/>
      <c r="AJ29" s="851"/>
      <c r="AK29" s="918">
        <v>119</v>
      </c>
      <c r="AL29" s="919"/>
      <c r="AM29" s="919"/>
      <c r="AN29" s="919"/>
      <c r="AO29" s="919"/>
      <c r="AP29" s="920" t="s">
        <v>591</v>
      </c>
      <c r="AQ29" s="920"/>
      <c r="AR29" s="920"/>
      <c r="AS29" s="920"/>
      <c r="AT29" s="920"/>
      <c r="AU29" s="920" t="s">
        <v>591</v>
      </c>
      <c r="AV29" s="920"/>
      <c r="AW29" s="920"/>
      <c r="AX29" s="920"/>
      <c r="AY29" s="920"/>
      <c r="AZ29" s="920" t="s">
        <v>591</v>
      </c>
      <c r="BA29" s="920"/>
      <c r="BB29" s="920"/>
      <c r="BC29" s="920"/>
      <c r="BD29" s="920"/>
      <c r="BE29" s="916"/>
      <c r="BF29" s="916"/>
      <c r="BG29" s="916"/>
      <c r="BH29" s="916"/>
      <c r="BI29" s="917"/>
      <c r="BJ29" s="251"/>
      <c r="BK29" s="251"/>
      <c r="BL29" s="251"/>
      <c r="BM29" s="251"/>
      <c r="BN29" s="251"/>
      <c r="BO29" s="264"/>
      <c r="BP29" s="264"/>
      <c r="BQ29" s="261">
        <v>23</v>
      </c>
      <c r="BR29" s="262"/>
      <c r="BS29" s="856"/>
      <c r="BT29" s="857"/>
      <c r="BU29" s="857"/>
      <c r="BV29" s="857"/>
      <c r="BW29" s="857"/>
      <c r="BX29" s="857"/>
      <c r="BY29" s="857"/>
      <c r="BZ29" s="857"/>
      <c r="CA29" s="857"/>
      <c r="CB29" s="857"/>
      <c r="CC29" s="857"/>
      <c r="CD29" s="857"/>
      <c r="CE29" s="857"/>
      <c r="CF29" s="857"/>
      <c r="CG29" s="858"/>
      <c r="CH29" s="869"/>
      <c r="CI29" s="870"/>
      <c r="CJ29" s="870"/>
      <c r="CK29" s="870"/>
      <c r="CL29" s="871"/>
      <c r="CM29" s="869"/>
      <c r="CN29" s="870"/>
      <c r="CO29" s="870"/>
      <c r="CP29" s="870"/>
      <c r="CQ29" s="871"/>
      <c r="CR29" s="869"/>
      <c r="CS29" s="870"/>
      <c r="CT29" s="870"/>
      <c r="CU29" s="870"/>
      <c r="CV29" s="871"/>
      <c r="CW29" s="869"/>
      <c r="CX29" s="870"/>
      <c r="CY29" s="870"/>
      <c r="CZ29" s="870"/>
      <c r="DA29" s="871"/>
      <c r="DB29" s="869"/>
      <c r="DC29" s="870"/>
      <c r="DD29" s="870"/>
      <c r="DE29" s="870"/>
      <c r="DF29" s="871"/>
      <c r="DG29" s="869"/>
      <c r="DH29" s="870"/>
      <c r="DI29" s="870"/>
      <c r="DJ29" s="870"/>
      <c r="DK29" s="871"/>
      <c r="DL29" s="869"/>
      <c r="DM29" s="870"/>
      <c r="DN29" s="870"/>
      <c r="DO29" s="870"/>
      <c r="DP29" s="871"/>
      <c r="DQ29" s="869"/>
      <c r="DR29" s="870"/>
      <c r="DS29" s="870"/>
      <c r="DT29" s="870"/>
      <c r="DU29" s="871"/>
      <c r="DV29" s="872"/>
      <c r="DW29" s="873"/>
      <c r="DX29" s="873"/>
      <c r="DY29" s="873"/>
      <c r="DZ29" s="874"/>
      <c r="EA29" s="245"/>
    </row>
    <row r="30" spans="1:131" s="246" customFormat="1" ht="26.25" customHeight="1" x14ac:dyDescent="0.15">
      <c r="A30" s="265">
        <v>3</v>
      </c>
      <c r="B30" s="843" t="s">
        <v>405</v>
      </c>
      <c r="C30" s="844"/>
      <c r="D30" s="844"/>
      <c r="E30" s="844"/>
      <c r="F30" s="844"/>
      <c r="G30" s="844"/>
      <c r="H30" s="844"/>
      <c r="I30" s="844"/>
      <c r="J30" s="844"/>
      <c r="K30" s="844"/>
      <c r="L30" s="844"/>
      <c r="M30" s="844"/>
      <c r="N30" s="844"/>
      <c r="O30" s="844"/>
      <c r="P30" s="845"/>
      <c r="Q30" s="846">
        <v>77</v>
      </c>
      <c r="R30" s="847"/>
      <c r="S30" s="847"/>
      <c r="T30" s="847"/>
      <c r="U30" s="847"/>
      <c r="V30" s="847">
        <v>76</v>
      </c>
      <c r="W30" s="847"/>
      <c r="X30" s="847"/>
      <c r="Y30" s="847"/>
      <c r="Z30" s="847"/>
      <c r="AA30" s="847">
        <v>1</v>
      </c>
      <c r="AB30" s="847"/>
      <c r="AC30" s="847"/>
      <c r="AD30" s="847"/>
      <c r="AE30" s="848"/>
      <c r="AF30" s="849">
        <v>1</v>
      </c>
      <c r="AG30" s="850"/>
      <c r="AH30" s="850"/>
      <c r="AI30" s="850"/>
      <c r="AJ30" s="851"/>
      <c r="AK30" s="918">
        <v>21</v>
      </c>
      <c r="AL30" s="919"/>
      <c r="AM30" s="919"/>
      <c r="AN30" s="919"/>
      <c r="AO30" s="919"/>
      <c r="AP30" s="920" t="s">
        <v>591</v>
      </c>
      <c r="AQ30" s="920"/>
      <c r="AR30" s="920"/>
      <c r="AS30" s="920"/>
      <c r="AT30" s="920"/>
      <c r="AU30" s="920" t="s">
        <v>591</v>
      </c>
      <c r="AV30" s="920"/>
      <c r="AW30" s="920"/>
      <c r="AX30" s="920"/>
      <c r="AY30" s="920"/>
      <c r="AZ30" s="920" t="s">
        <v>591</v>
      </c>
      <c r="BA30" s="920"/>
      <c r="BB30" s="920"/>
      <c r="BC30" s="920"/>
      <c r="BD30" s="920"/>
      <c r="BE30" s="916"/>
      <c r="BF30" s="916"/>
      <c r="BG30" s="916"/>
      <c r="BH30" s="916"/>
      <c r="BI30" s="917"/>
      <c r="BJ30" s="251"/>
      <c r="BK30" s="251"/>
      <c r="BL30" s="251"/>
      <c r="BM30" s="251"/>
      <c r="BN30" s="251"/>
      <c r="BO30" s="264"/>
      <c r="BP30" s="264"/>
      <c r="BQ30" s="261">
        <v>24</v>
      </c>
      <c r="BR30" s="262"/>
      <c r="BS30" s="856"/>
      <c r="BT30" s="857"/>
      <c r="BU30" s="857"/>
      <c r="BV30" s="857"/>
      <c r="BW30" s="857"/>
      <c r="BX30" s="857"/>
      <c r="BY30" s="857"/>
      <c r="BZ30" s="857"/>
      <c r="CA30" s="857"/>
      <c r="CB30" s="857"/>
      <c r="CC30" s="857"/>
      <c r="CD30" s="857"/>
      <c r="CE30" s="857"/>
      <c r="CF30" s="857"/>
      <c r="CG30" s="858"/>
      <c r="CH30" s="869"/>
      <c r="CI30" s="870"/>
      <c r="CJ30" s="870"/>
      <c r="CK30" s="870"/>
      <c r="CL30" s="871"/>
      <c r="CM30" s="869"/>
      <c r="CN30" s="870"/>
      <c r="CO30" s="870"/>
      <c r="CP30" s="870"/>
      <c r="CQ30" s="871"/>
      <c r="CR30" s="869"/>
      <c r="CS30" s="870"/>
      <c r="CT30" s="870"/>
      <c r="CU30" s="870"/>
      <c r="CV30" s="871"/>
      <c r="CW30" s="869"/>
      <c r="CX30" s="870"/>
      <c r="CY30" s="870"/>
      <c r="CZ30" s="870"/>
      <c r="DA30" s="871"/>
      <c r="DB30" s="869"/>
      <c r="DC30" s="870"/>
      <c r="DD30" s="870"/>
      <c r="DE30" s="870"/>
      <c r="DF30" s="871"/>
      <c r="DG30" s="869"/>
      <c r="DH30" s="870"/>
      <c r="DI30" s="870"/>
      <c r="DJ30" s="870"/>
      <c r="DK30" s="871"/>
      <c r="DL30" s="869"/>
      <c r="DM30" s="870"/>
      <c r="DN30" s="870"/>
      <c r="DO30" s="870"/>
      <c r="DP30" s="871"/>
      <c r="DQ30" s="869"/>
      <c r="DR30" s="870"/>
      <c r="DS30" s="870"/>
      <c r="DT30" s="870"/>
      <c r="DU30" s="871"/>
      <c r="DV30" s="872"/>
      <c r="DW30" s="873"/>
      <c r="DX30" s="873"/>
      <c r="DY30" s="873"/>
      <c r="DZ30" s="874"/>
      <c r="EA30" s="245"/>
    </row>
    <row r="31" spans="1:131" s="246" customFormat="1" ht="26.25" customHeight="1" x14ac:dyDescent="0.15">
      <c r="A31" s="265">
        <v>4</v>
      </c>
      <c r="B31" s="843" t="s">
        <v>406</v>
      </c>
      <c r="C31" s="844"/>
      <c r="D31" s="844"/>
      <c r="E31" s="844"/>
      <c r="F31" s="844"/>
      <c r="G31" s="844"/>
      <c r="H31" s="844"/>
      <c r="I31" s="844"/>
      <c r="J31" s="844"/>
      <c r="K31" s="844"/>
      <c r="L31" s="844"/>
      <c r="M31" s="844"/>
      <c r="N31" s="844"/>
      <c r="O31" s="844"/>
      <c r="P31" s="845"/>
      <c r="Q31" s="846">
        <v>201</v>
      </c>
      <c r="R31" s="847"/>
      <c r="S31" s="847"/>
      <c r="T31" s="847"/>
      <c r="U31" s="847"/>
      <c r="V31" s="847">
        <v>192</v>
      </c>
      <c r="W31" s="847"/>
      <c r="X31" s="847"/>
      <c r="Y31" s="847"/>
      <c r="Z31" s="847"/>
      <c r="AA31" s="847">
        <v>9</v>
      </c>
      <c r="AB31" s="847"/>
      <c r="AC31" s="847"/>
      <c r="AD31" s="847"/>
      <c r="AE31" s="848"/>
      <c r="AF31" s="849">
        <v>68</v>
      </c>
      <c r="AG31" s="850"/>
      <c r="AH31" s="850"/>
      <c r="AI31" s="850"/>
      <c r="AJ31" s="851"/>
      <c r="AK31" s="918">
        <v>42</v>
      </c>
      <c r="AL31" s="919"/>
      <c r="AM31" s="919"/>
      <c r="AN31" s="919"/>
      <c r="AO31" s="919"/>
      <c r="AP31" s="919">
        <v>610</v>
      </c>
      <c r="AQ31" s="919"/>
      <c r="AR31" s="919"/>
      <c r="AS31" s="919"/>
      <c r="AT31" s="919"/>
      <c r="AU31" s="919">
        <v>279</v>
      </c>
      <c r="AV31" s="919"/>
      <c r="AW31" s="919"/>
      <c r="AX31" s="919"/>
      <c r="AY31" s="919"/>
      <c r="AZ31" s="920" t="s">
        <v>591</v>
      </c>
      <c r="BA31" s="920"/>
      <c r="BB31" s="920"/>
      <c r="BC31" s="920"/>
      <c r="BD31" s="920"/>
      <c r="BE31" s="916" t="s">
        <v>407</v>
      </c>
      <c r="BF31" s="916"/>
      <c r="BG31" s="916"/>
      <c r="BH31" s="916"/>
      <c r="BI31" s="917"/>
      <c r="BJ31" s="251"/>
      <c r="BK31" s="251"/>
      <c r="BL31" s="251"/>
      <c r="BM31" s="251"/>
      <c r="BN31" s="251"/>
      <c r="BO31" s="264"/>
      <c r="BP31" s="264"/>
      <c r="BQ31" s="261">
        <v>25</v>
      </c>
      <c r="BR31" s="262"/>
      <c r="BS31" s="856"/>
      <c r="BT31" s="857"/>
      <c r="BU31" s="857"/>
      <c r="BV31" s="857"/>
      <c r="BW31" s="857"/>
      <c r="BX31" s="857"/>
      <c r="BY31" s="857"/>
      <c r="BZ31" s="857"/>
      <c r="CA31" s="857"/>
      <c r="CB31" s="857"/>
      <c r="CC31" s="857"/>
      <c r="CD31" s="857"/>
      <c r="CE31" s="857"/>
      <c r="CF31" s="857"/>
      <c r="CG31" s="858"/>
      <c r="CH31" s="869"/>
      <c r="CI31" s="870"/>
      <c r="CJ31" s="870"/>
      <c r="CK31" s="870"/>
      <c r="CL31" s="871"/>
      <c r="CM31" s="869"/>
      <c r="CN31" s="870"/>
      <c r="CO31" s="870"/>
      <c r="CP31" s="870"/>
      <c r="CQ31" s="871"/>
      <c r="CR31" s="869"/>
      <c r="CS31" s="870"/>
      <c r="CT31" s="870"/>
      <c r="CU31" s="870"/>
      <c r="CV31" s="871"/>
      <c r="CW31" s="869"/>
      <c r="CX31" s="870"/>
      <c r="CY31" s="870"/>
      <c r="CZ31" s="870"/>
      <c r="DA31" s="871"/>
      <c r="DB31" s="869"/>
      <c r="DC31" s="870"/>
      <c r="DD31" s="870"/>
      <c r="DE31" s="870"/>
      <c r="DF31" s="871"/>
      <c r="DG31" s="869"/>
      <c r="DH31" s="870"/>
      <c r="DI31" s="870"/>
      <c r="DJ31" s="870"/>
      <c r="DK31" s="871"/>
      <c r="DL31" s="869"/>
      <c r="DM31" s="870"/>
      <c r="DN31" s="870"/>
      <c r="DO31" s="870"/>
      <c r="DP31" s="871"/>
      <c r="DQ31" s="869"/>
      <c r="DR31" s="870"/>
      <c r="DS31" s="870"/>
      <c r="DT31" s="870"/>
      <c r="DU31" s="871"/>
      <c r="DV31" s="872"/>
      <c r="DW31" s="873"/>
      <c r="DX31" s="873"/>
      <c r="DY31" s="873"/>
      <c r="DZ31" s="874"/>
      <c r="EA31" s="245"/>
    </row>
    <row r="32" spans="1:131" s="246" customFormat="1" ht="26.25" customHeight="1" x14ac:dyDescent="0.15">
      <c r="A32" s="265">
        <v>5</v>
      </c>
      <c r="B32" s="843" t="s">
        <v>408</v>
      </c>
      <c r="C32" s="844"/>
      <c r="D32" s="844"/>
      <c r="E32" s="844"/>
      <c r="F32" s="844"/>
      <c r="G32" s="844"/>
      <c r="H32" s="844"/>
      <c r="I32" s="844"/>
      <c r="J32" s="844"/>
      <c r="K32" s="844"/>
      <c r="L32" s="844"/>
      <c r="M32" s="844"/>
      <c r="N32" s="844"/>
      <c r="O32" s="844"/>
      <c r="P32" s="845"/>
      <c r="Q32" s="846">
        <v>403</v>
      </c>
      <c r="R32" s="847"/>
      <c r="S32" s="847"/>
      <c r="T32" s="847"/>
      <c r="U32" s="847"/>
      <c r="V32" s="847">
        <v>392</v>
      </c>
      <c r="W32" s="847"/>
      <c r="X32" s="847"/>
      <c r="Y32" s="847"/>
      <c r="Z32" s="847"/>
      <c r="AA32" s="847">
        <v>11</v>
      </c>
      <c r="AB32" s="847"/>
      <c r="AC32" s="847"/>
      <c r="AD32" s="847"/>
      <c r="AE32" s="848"/>
      <c r="AF32" s="849">
        <v>5</v>
      </c>
      <c r="AG32" s="850"/>
      <c r="AH32" s="850"/>
      <c r="AI32" s="850"/>
      <c r="AJ32" s="851"/>
      <c r="AK32" s="918">
        <v>234</v>
      </c>
      <c r="AL32" s="919"/>
      <c r="AM32" s="919"/>
      <c r="AN32" s="919"/>
      <c r="AO32" s="919"/>
      <c r="AP32" s="919">
        <v>1176</v>
      </c>
      <c r="AQ32" s="919"/>
      <c r="AR32" s="919"/>
      <c r="AS32" s="919"/>
      <c r="AT32" s="919"/>
      <c r="AU32" s="919">
        <v>1114</v>
      </c>
      <c r="AV32" s="919"/>
      <c r="AW32" s="919"/>
      <c r="AX32" s="919"/>
      <c r="AY32" s="919"/>
      <c r="AZ32" s="920" t="s">
        <v>591</v>
      </c>
      <c r="BA32" s="920"/>
      <c r="BB32" s="920"/>
      <c r="BC32" s="920"/>
      <c r="BD32" s="920"/>
      <c r="BE32" s="916" t="s">
        <v>409</v>
      </c>
      <c r="BF32" s="916"/>
      <c r="BG32" s="916"/>
      <c r="BH32" s="916"/>
      <c r="BI32" s="917"/>
      <c r="BJ32" s="251"/>
      <c r="BK32" s="251"/>
      <c r="BL32" s="251"/>
      <c r="BM32" s="251"/>
      <c r="BN32" s="251"/>
      <c r="BO32" s="264"/>
      <c r="BP32" s="264"/>
      <c r="BQ32" s="261">
        <v>26</v>
      </c>
      <c r="BR32" s="262"/>
      <c r="BS32" s="856"/>
      <c r="BT32" s="857"/>
      <c r="BU32" s="857"/>
      <c r="BV32" s="857"/>
      <c r="BW32" s="857"/>
      <c r="BX32" s="857"/>
      <c r="BY32" s="857"/>
      <c r="BZ32" s="857"/>
      <c r="CA32" s="857"/>
      <c r="CB32" s="857"/>
      <c r="CC32" s="857"/>
      <c r="CD32" s="857"/>
      <c r="CE32" s="857"/>
      <c r="CF32" s="857"/>
      <c r="CG32" s="858"/>
      <c r="CH32" s="869"/>
      <c r="CI32" s="870"/>
      <c r="CJ32" s="870"/>
      <c r="CK32" s="870"/>
      <c r="CL32" s="871"/>
      <c r="CM32" s="869"/>
      <c r="CN32" s="870"/>
      <c r="CO32" s="870"/>
      <c r="CP32" s="870"/>
      <c r="CQ32" s="871"/>
      <c r="CR32" s="869"/>
      <c r="CS32" s="870"/>
      <c r="CT32" s="870"/>
      <c r="CU32" s="870"/>
      <c r="CV32" s="871"/>
      <c r="CW32" s="869"/>
      <c r="CX32" s="870"/>
      <c r="CY32" s="870"/>
      <c r="CZ32" s="870"/>
      <c r="DA32" s="871"/>
      <c r="DB32" s="869"/>
      <c r="DC32" s="870"/>
      <c r="DD32" s="870"/>
      <c r="DE32" s="870"/>
      <c r="DF32" s="871"/>
      <c r="DG32" s="869"/>
      <c r="DH32" s="870"/>
      <c r="DI32" s="870"/>
      <c r="DJ32" s="870"/>
      <c r="DK32" s="871"/>
      <c r="DL32" s="869"/>
      <c r="DM32" s="870"/>
      <c r="DN32" s="870"/>
      <c r="DO32" s="870"/>
      <c r="DP32" s="871"/>
      <c r="DQ32" s="869"/>
      <c r="DR32" s="870"/>
      <c r="DS32" s="870"/>
      <c r="DT32" s="870"/>
      <c r="DU32" s="871"/>
      <c r="DV32" s="872"/>
      <c r="DW32" s="873"/>
      <c r="DX32" s="873"/>
      <c r="DY32" s="873"/>
      <c r="DZ32" s="874"/>
      <c r="EA32" s="245"/>
    </row>
    <row r="33" spans="1:131" s="246" customFormat="1" ht="26.25" customHeight="1" x14ac:dyDescent="0.15">
      <c r="A33" s="265">
        <v>6</v>
      </c>
      <c r="B33" s="843" t="s">
        <v>410</v>
      </c>
      <c r="C33" s="844"/>
      <c r="D33" s="844"/>
      <c r="E33" s="844"/>
      <c r="F33" s="844"/>
      <c r="G33" s="844"/>
      <c r="H33" s="844"/>
      <c r="I33" s="844"/>
      <c r="J33" s="844"/>
      <c r="K33" s="844"/>
      <c r="L33" s="844"/>
      <c r="M33" s="844"/>
      <c r="N33" s="844"/>
      <c r="O33" s="844"/>
      <c r="P33" s="845"/>
      <c r="Q33" s="846">
        <v>75</v>
      </c>
      <c r="R33" s="847"/>
      <c r="S33" s="847"/>
      <c r="T33" s="847"/>
      <c r="U33" s="847"/>
      <c r="V33" s="847">
        <v>65</v>
      </c>
      <c r="W33" s="847"/>
      <c r="X33" s="847"/>
      <c r="Y33" s="847"/>
      <c r="Z33" s="847"/>
      <c r="AA33" s="847">
        <v>10</v>
      </c>
      <c r="AB33" s="847"/>
      <c r="AC33" s="847"/>
      <c r="AD33" s="847"/>
      <c r="AE33" s="848"/>
      <c r="AF33" s="849">
        <v>10</v>
      </c>
      <c r="AG33" s="850"/>
      <c r="AH33" s="850"/>
      <c r="AI33" s="850"/>
      <c r="AJ33" s="851"/>
      <c r="AK33" s="918">
        <v>53</v>
      </c>
      <c r="AL33" s="919"/>
      <c r="AM33" s="919"/>
      <c r="AN33" s="919"/>
      <c r="AO33" s="919"/>
      <c r="AP33" s="919">
        <v>366</v>
      </c>
      <c r="AQ33" s="919"/>
      <c r="AR33" s="919"/>
      <c r="AS33" s="919"/>
      <c r="AT33" s="919"/>
      <c r="AU33" s="919">
        <v>366</v>
      </c>
      <c r="AV33" s="919"/>
      <c r="AW33" s="919"/>
      <c r="AX33" s="919"/>
      <c r="AY33" s="919"/>
      <c r="AZ33" s="920" t="s">
        <v>591</v>
      </c>
      <c r="BA33" s="920"/>
      <c r="BB33" s="920"/>
      <c r="BC33" s="920"/>
      <c r="BD33" s="920"/>
      <c r="BE33" s="916" t="s">
        <v>411</v>
      </c>
      <c r="BF33" s="916"/>
      <c r="BG33" s="916"/>
      <c r="BH33" s="916"/>
      <c r="BI33" s="917"/>
      <c r="BJ33" s="251"/>
      <c r="BK33" s="251"/>
      <c r="BL33" s="251"/>
      <c r="BM33" s="251"/>
      <c r="BN33" s="251"/>
      <c r="BO33" s="264"/>
      <c r="BP33" s="264"/>
      <c r="BQ33" s="261">
        <v>27</v>
      </c>
      <c r="BR33" s="262"/>
      <c r="BS33" s="856"/>
      <c r="BT33" s="857"/>
      <c r="BU33" s="857"/>
      <c r="BV33" s="857"/>
      <c r="BW33" s="857"/>
      <c r="BX33" s="857"/>
      <c r="BY33" s="857"/>
      <c r="BZ33" s="857"/>
      <c r="CA33" s="857"/>
      <c r="CB33" s="857"/>
      <c r="CC33" s="857"/>
      <c r="CD33" s="857"/>
      <c r="CE33" s="857"/>
      <c r="CF33" s="857"/>
      <c r="CG33" s="858"/>
      <c r="CH33" s="869"/>
      <c r="CI33" s="870"/>
      <c r="CJ33" s="870"/>
      <c r="CK33" s="870"/>
      <c r="CL33" s="871"/>
      <c r="CM33" s="869"/>
      <c r="CN33" s="870"/>
      <c r="CO33" s="870"/>
      <c r="CP33" s="870"/>
      <c r="CQ33" s="871"/>
      <c r="CR33" s="869"/>
      <c r="CS33" s="870"/>
      <c r="CT33" s="870"/>
      <c r="CU33" s="870"/>
      <c r="CV33" s="871"/>
      <c r="CW33" s="869"/>
      <c r="CX33" s="870"/>
      <c r="CY33" s="870"/>
      <c r="CZ33" s="870"/>
      <c r="DA33" s="871"/>
      <c r="DB33" s="869"/>
      <c r="DC33" s="870"/>
      <c r="DD33" s="870"/>
      <c r="DE33" s="870"/>
      <c r="DF33" s="871"/>
      <c r="DG33" s="869"/>
      <c r="DH33" s="870"/>
      <c r="DI33" s="870"/>
      <c r="DJ33" s="870"/>
      <c r="DK33" s="871"/>
      <c r="DL33" s="869"/>
      <c r="DM33" s="870"/>
      <c r="DN33" s="870"/>
      <c r="DO33" s="870"/>
      <c r="DP33" s="871"/>
      <c r="DQ33" s="869"/>
      <c r="DR33" s="870"/>
      <c r="DS33" s="870"/>
      <c r="DT33" s="870"/>
      <c r="DU33" s="871"/>
      <c r="DV33" s="872"/>
      <c r="DW33" s="873"/>
      <c r="DX33" s="873"/>
      <c r="DY33" s="873"/>
      <c r="DZ33" s="874"/>
      <c r="EA33" s="245"/>
    </row>
    <row r="34" spans="1:131" s="246" customFormat="1" ht="26.25" customHeight="1" x14ac:dyDescent="0.15">
      <c r="A34" s="265">
        <v>7</v>
      </c>
      <c r="B34" s="843"/>
      <c r="C34" s="844"/>
      <c r="D34" s="844"/>
      <c r="E34" s="844"/>
      <c r="F34" s="844"/>
      <c r="G34" s="844"/>
      <c r="H34" s="844"/>
      <c r="I34" s="844"/>
      <c r="J34" s="844"/>
      <c r="K34" s="844"/>
      <c r="L34" s="844"/>
      <c r="M34" s="844"/>
      <c r="N34" s="844"/>
      <c r="O34" s="844"/>
      <c r="P34" s="845"/>
      <c r="Q34" s="846"/>
      <c r="R34" s="847"/>
      <c r="S34" s="847"/>
      <c r="T34" s="847"/>
      <c r="U34" s="847"/>
      <c r="V34" s="847"/>
      <c r="W34" s="847"/>
      <c r="X34" s="847"/>
      <c r="Y34" s="847"/>
      <c r="Z34" s="847"/>
      <c r="AA34" s="847"/>
      <c r="AB34" s="847"/>
      <c r="AC34" s="847"/>
      <c r="AD34" s="847"/>
      <c r="AE34" s="848"/>
      <c r="AF34" s="849"/>
      <c r="AG34" s="850"/>
      <c r="AH34" s="850"/>
      <c r="AI34" s="850"/>
      <c r="AJ34" s="851"/>
      <c r="AK34" s="918"/>
      <c r="AL34" s="919"/>
      <c r="AM34" s="919"/>
      <c r="AN34" s="919"/>
      <c r="AO34" s="919"/>
      <c r="AP34" s="919"/>
      <c r="AQ34" s="919"/>
      <c r="AR34" s="919"/>
      <c r="AS34" s="919"/>
      <c r="AT34" s="919"/>
      <c r="AU34" s="919"/>
      <c r="AV34" s="919"/>
      <c r="AW34" s="919"/>
      <c r="AX34" s="919"/>
      <c r="AY34" s="919"/>
      <c r="AZ34" s="920"/>
      <c r="BA34" s="920"/>
      <c r="BB34" s="920"/>
      <c r="BC34" s="920"/>
      <c r="BD34" s="920"/>
      <c r="BE34" s="916"/>
      <c r="BF34" s="916"/>
      <c r="BG34" s="916"/>
      <c r="BH34" s="916"/>
      <c r="BI34" s="917"/>
      <c r="BJ34" s="251"/>
      <c r="BK34" s="251"/>
      <c r="BL34" s="251"/>
      <c r="BM34" s="251"/>
      <c r="BN34" s="251"/>
      <c r="BO34" s="264"/>
      <c r="BP34" s="264"/>
      <c r="BQ34" s="261">
        <v>28</v>
      </c>
      <c r="BR34" s="262"/>
      <c r="BS34" s="856"/>
      <c r="BT34" s="857"/>
      <c r="BU34" s="857"/>
      <c r="BV34" s="857"/>
      <c r="BW34" s="857"/>
      <c r="BX34" s="857"/>
      <c r="BY34" s="857"/>
      <c r="BZ34" s="857"/>
      <c r="CA34" s="857"/>
      <c r="CB34" s="857"/>
      <c r="CC34" s="857"/>
      <c r="CD34" s="857"/>
      <c r="CE34" s="857"/>
      <c r="CF34" s="857"/>
      <c r="CG34" s="858"/>
      <c r="CH34" s="869"/>
      <c r="CI34" s="870"/>
      <c r="CJ34" s="870"/>
      <c r="CK34" s="870"/>
      <c r="CL34" s="871"/>
      <c r="CM34" s="869"/>
      <c r="CN34" s="870"/>
      <c r="CO34" s="870"/>
      <c r="CP34" s="870"/>
      <c r="CQ34" s="871"/>
      <c r="CR34" s="869"/>
      <c r="CS34" s="870"/>
      <c r="CT34" s="870"/>
      <c r="CU34" s="870"/>
      <c r="CV34" s="871"/>
      <c r="CW34" s="869"/>
      <c r="CX34" s="870"/>
      <c r="CY34" s="870"/>
      <c r="CZ34" s="870"/>
      <c r="DA34" s="871"/>
      <c r="DB34" s="869"/>
      <c r="DC34" s="870"/>
      <c r="DD34" s="870"/>
      <c r="DE34" s="870"/>
      <c r="DF34" s="871"/>
      <c r="DG34" s="869"/>
      <c r="DH34" s="870"/>
      <c r="DI34" s="870"/>
      <c r="DJ34" s="870"/>
      <c r="DK34" s="871"/>
      <c r="DL34" s="869"/>
      <c r="DM34" s="870"/>
      <c r="DN34" s="870"/>
      <c r="DO34" s="870"/>
      <c r="DP34" s="871"/>
      <c r="DQ34" s="869"/>
      <c r="DR34" s="870"/>
      <c r="DS34" s="870"/>
      <c r="DT34" s="870"/>
      <c r="DU34" s="871"/>
      <c r="DV34" s="872"/>
      <c r="DW34" s="873"/>
      <c r="DX34" s="873"/>
      <c r="DY34" s="873"/>
      <c r="DZ34" s="874"/>
      <c r="EA34" s="245"/>
    </row>
    <row r="35" spans="1:131" s="246" customFormat="1" ht="26.25" customHeight="1" x14ac:dyDescent="0.15">
      <c r="A35" s="265">
        <v>8</v>
      </c>
      <c r="B35" s="843"/>
      <c r="C35" s="844"/>
      <c r="D35" s="844"/>
      <c r="E35" s="844"/>
      <c r="F35" s="844"/>
      <c r="G35" s="844"/>
      <c r="H35" s="844"/>
      <c r="I35" s="844"/>
      <c r="J35" s="844"/>
      <c r="K35" s="844"/>
      <c r="L35" s="844"/>
      <c r="M35" s="844"/>
      <c r="N35" s="844"/>
      <c r="O35" s="844"/>
      <c r="P35" s="845"/>
      <c r="Q35" s="846"/>
      <c r="R35" s="847"/>
      <c r="S35" s="847"/>
      <c r="T35" s="847"/>
      <c r="U35" s="847"/>
      <c r="V35" s="847"/>
      <c r="W35" s="847"/>
      <c r="X35" s="847"/>
      <c r="Y35" s="847"/>
      <c r="Z35" s="847"/>
      <c r="AA35" s="847"/>
      <c r="AB35" s="847"/>
      <c r="AC35" s="847"/>
      <c r="AD35" s="847"/>
      <c r="AE35" s="848"/>
      <c r="AF35" s="849"/>
      <c r="AG35" s="850"/>
      <c r="AH35" s="850"/>
      <c r="AI35" s="850"/>
      <c r="AJ35" s="851"/>
      <c r="AK35" s="918"/>
      <c r="AL35" s="919"/>
      <c r="AM35" s="919"/>
      <c r="AN35" s="919"/>
      <c r="AO35" s="919"/>
      <c r="AP35" s="919"/>
      <c r="AQ35" s="919"/>
      <c r="AR35" s="919"/>
      <c r="AS35" s="919"/>
      <c r="AT35" s="919"/>
      <c r="AU35" s="919"/>
      <c r="AV35" s="919"/>
      <c r="AW35" s="919"/>
      <c r="AX35" s="919"/>
      <c r="AY35" s="919"/>
      <c r="AZ35" s="920"/>
      <c r="BA35" s="920"/>
      <c r="BB35" s="920"/>
      <c r="BC35" s="920"/>
      <c r="BD35" s="920"/>
      <c r="BE35" s="916"/>
      <c r="BF35" s="916"/>
      <c r="BG35" s="916"/>
      <c r="BH35" s="916"/>
      <c r="BI35" s="917"/>
      <c r="BJ35" s="251"/>
      <c r="BK35" s="251"/>
      <c r="BL35" s="251"/>
      <c r="BM35" s="251"/>
      <c r="BN35" s="251"/>
      <c r="BO35" s="264"/>
      <c r="BP35" s="264"/>
      <c r="BQ35" s="261">
        <v>29</v>
      </c>
      <c r="BR35" s="262"/>
      <c r="BS35" s="856"/>
      <c r="BT35" s="857"/>
      <c r="BU35" s="857"/>
      <c r="BV35" s="857"/>
      <c r="BW35" s="857"/>
      <c r="BX35" s="857"/>
      <c r="BY35" s="857"/>
      <c r="BZ35" s="857"/>
      <c r="CA35" s="857"/>
      <c r="CB35" s="857"/>
      <c r="CC35" s="857"/>
      <c r="CD35" s="857"/>
      <c r="CE35" s="857"/>
      <c r="CF35" s="857"/>
      <c r="CG35" s="858"/>
      <c r="CH35" s="869"/>
      <c r="CI35" s="870"/>
      <c r="CJ35" s="870"/>
      <c r="CK35" s="870"/>
      <c r="CL35" s="871"/>
      <c r="CM35" s="869"/>
      <c r="CN35" s="870"/>
      <c r="CO35" s="870"/>
      <c r="CP35" s="870"/>
      <c r="CQ35" s="871"/>
      <c r="CR35" s="869"/>
      <c r="CS35" s="870"/>
      <c r="CT35" s="870"/>
      <c r="CU35" s="870"/>
      <c r="CV35" s="871"/>
      <c r="CW35" s="869"/>
      <c r="CX35" s="870"/>
      <c r="CY35" s="870"/>
      <c r="CZ35" s="870"/>
      <c r="DA35" s="871"/>
      <c r="DB35" s="869"/>
      <c r="DC35" s="870"/>
      <c r="DD35" s="870"/>
      <c r="DE35" s="870"/>
      <c r="DF35" s="871"/>
      <c r="DG35" s="869"/>
      <c r="DH35" s="870"/>
      <c r="DI35" s="870"/>
      <c r="DJ35" s="870"/>
      <c r="DK35" s="871"/>
      <c r="DL35" s="869"/>
      <c r="DM35" s="870"/>
      <c r="DN35" s="870"/>
      <c r="DO35" s="870"/>
      <c r="DP35" s="871"/>
      <c r="DQ35" s="869"/>
      <c r="DR35" s="870"/>
      <c r="DS35" s="870"/>
      <c r="DT35" s="870"/>
      <c r="DU35" s="871"/>
      <c r="DV35" s="872"/>
      <c r="DW35" s="873"/>
      <c r="DX35" s="873"/>
      <c r="DY35" s="873"/>
      <c r="DZ35" s="874"/>
      <c r="EA35" s="245"/>
    </row>
    <row r="36" spans="1:131" s="246" customFormat="1" ht="26.25" customHeight="1" x14ac:dyDescent="0.15">
      <c r="A36" s="265">
        <v>9</v>
      </c>
      <c r="B36" s="843"/>
      <c r="C36" s="844"/>
      <c r="D36" s="844"/>
      <c r="E36" s="844"/>
      <c r="F36" s="844"/>
      <c r="G36" s="844"/>
      <c r="H36" s="844"/>
      <c r="I36" s="844"/>
      <c r="J36" s="844"/>
      <c r="K36" s="844"/>
      <c r="L36" s="844"/>
      <c r="M36" s="844"/>
      <c r="N36" s="844"/>
      <c r="O36" s="844"/>
      <c r="P36" s="845"/>
      <c r="Q36" s="846"/>
      <c r="R36" s="847"/>
      <c r="S36" s="847"/>
      <c r="T36" s="847"/>
      <c r="U36" s="847"/>
      <c r="V36" s="847"/>
      <c r="W36" s="847"/>
      <c r="X36" s="847"/>
      <c r="Y36" s="847"/>
      <c r="Z36" s="847"/>
      <c r="AA36" s="847"/>
      <c r="AB36" s="847"/>
      <c r="AC36" s="847"/>
      <c r="AD36" s="847"/>
      <c r="AE36" s="848"/>
      <c r="AF36" s="849"/>
      <c r="AG36" s="850"/>
      <c r="AH36" s="850"/>
      <c r="AI36" s="850"/>
      <c r="AJ36" s="851"/>
      <c r="AK36" s="918"/>
      <c r="AL36" s="919"/>
      <c r="AM36" s="919"/>
      <c r="AN36" s="919"/>
      <c r="AO36" s="919"/>
      <c r="AP36" s="919"/>
      <c r="AQ36" s="919"/>
      <c r="AR36" s="919"/>
      <c r="AS36" s="919"/>
      <c r="AT36" s="919"/>
      <c r="AU36" s="919"/>
      <c r="AV36" s="919"/>
      <c r="AW36" s="919"/>
      <c r="AX36" s="919"/>
      <c r="AY36" s="919"/>
      <c r="AZ36" s="920"/>
      <c r="BA36" s="920"/>
      <c r="BB36" s="920"/>
      <c r="BC36" s="920"/>
      <c r="BD36" s="920"/>
      <c r="BE36" s="916"/>
      <c r="BF36" s="916"/>
      <c r="BG36" s="916"/>
      <c r="BH36" s="916"/>
      <c r="BI36" s="917"/>
      <c r="BJ36" s="251"/>
      <c r="BK36" s="251"/>
      <c r="BL36" s="251"/>
      <c r="BM36" s="251"/>
      <c r="BN36" s="251"/>
      <c r="BO36" s="264"/>
      <c r="BP36" s="264"/>
      <c r="BQ36" s="261">
        <v>30</v>
      </c>
      <c r="BR36" s="262"/>
      <c r="BS36" s="856"/>
      <c r="BT36" s="857"/>
      <c r="BU36" s="857"/>
      <c r="BV36" s="857"/>
      <c r="BW36" s="857"/>
      <c r="BX36" s="857"/>
      <c r="BY36" s="857"/>
      <c r="BZ36" s="857"/>
      <c r="CA36" s="857"/>
      <c r="CB36" s="857"/>
      <c r="CC36" s="857"/>
      <c r="CD36" s="857"/>
      <c r="CE36" s="857"/>
      <c r="CF36" s="857"/>
      <c r="CG36" s="858"/>
      <c r="CH36" s="869"/>
      <c r="CI36" s="870"/>
      <c r="CJ36" s="870"/>
      <c r="CK36" s="870"/>
      <c r="CL36" s="871"/>
      <c r="CM36" s="869"/>
      <c r="CN36" s="870"/>
      <c r="CO36" s="870"/>
      <c r="CP36" s="870"/>
      <c r="CQ36" s="871"/>
      <c r="CR36" s="869"/>
      <c r="CS36" s="870"/>
      <c r="CT36" s="870"/>
      <c r="CU36" s="870"/>
      <c r="CV36" s="871"/>
      <c r="CW36" s="869"/>
      <c r="CX36" s="870"/>
      <c r="CY36" s="870"/>
      <c r="CZ36" s="870"/>
      <c r="DA36" s="871"/>
      <c r="DB36" s="869"/>
      <c r="DC36" s="870"/>
      <c r="DD36" s="870"/>
      <c r="DE36" s="870"/>
      <c r="DF36" s="871"/>
      <c r="DG36" s="869"/>
      <c r="DH36" s="870"/>
      <c r="DI36" s="870"/>
      <c r="DJ36" s="870"/>
      <c r="DK36" s="871"/>
      <c r="DL36" s="869"/>
      <c r="DM36" s="870"/>
      <c r="DN36" s="870"/>
      <c r="DO36" s="870"/>
      <c r="DP36" s="871"/>
      <c r="DQ36" s="869"/>
      <c r="DR36" s="870"/>
      <c r="DS36" s="870"/>
      <c r="DT36" s="870"/>
      <c r="DU36" s="871"/>
      <c r="DV36" s="872"/>
      <c r="DW36" s="873"/>
      <c r="DX36" s="873"/>
      <c r="DY36" s="873"/>
      <c r="DZ36" s="874"/>
      <c r="EA36" s="245"/>
    </row>
    <row r="37" spans="1:131" s="246" customFormat="1" ht="26.25" customHeight="1" x14ac:dyDescent="0.15">
      <c r="A37" s="265">
        <v>10</v>
      </c>
      <c r="B37" s="843"/>
      <c r="C37" s="844"/>
      <c r="D37" s="844"/>
      <c r="E37" s="844"/>
      <c r="F37" s="844"/>
      <c r="G37" s="844"/>
      <c r="H37" s="844"/>
      <c r="I37" s="844"/>
      <c r="J37" s="844"/>
      <c r="K37" s="844"/>
      <c r="L37" s="844"/>
      <c r="M37" s="844"/>
      <c r="N37" s="844"/>
      <c r="O37" s="844"/>
      <c r="P37" s="845"/>
      <c r="Q37" s="846"/>
      <c r="R37" s="847"/>
      <c r="S37" s="847"/>
      <c r="T37" s="847"/>
      <c r="U37" s="847"/>
      <c r="V37" s="847"/>
      <c r="W37" s="847"/>
      <c r="X37" s="847"/>
      <c r="Y37" s="847"/>
      <c r="Z37" s="847"/>
      <c r="AA37" s="847"/>
      <c r="AB37" s="847"/>
      <c r="AC37" s="847"/>
      <c r="AD37" s="847"/>
      <c r="AE37" s="848"/>
      <c r="AF37" s="849"/>
      <c r="AG37" s="850"/>
      <c r="AH37" s="850"/>
      <c r="AI37" s="850"/>
      <c r="AJ37" s="851"/>
      <c r="AK37" s="918"/>
      <c r="AL37" s="919"/>
      <c r="AM37" s="919"/>
      <c r="AN37" s="919"/>
      <c r="AO37" s="919"/>
      <c r="AP37" s="919"/>
      <c r="AQ37" s="919"/>
      <c r="AR37" s="919"/>
      <c r="AS37" s="919"/>
      <c r="AT37" s="919"/>
      <c r="AU37" s="919"/>
      <c r="AV37" s="919"/>
      <c r="AW37" s="919"/>
      <c r="AX37" s="919"/>
      <c r="AY37" s="919"/>
      <c r="AZ37" s="920"/>
      <c r="BA37" s="920"/>
      <c r="BB37" s="920"/>
      <c r="BC37" s="920"/>
      <c r="BD37" s="920"/>
      <c r="BE37" s="916"/>
      <c r="BF37" s="916"/>
      <c r="BG37" s="916"/>
      <c r="BH37" s="916"/>
      <c r="BI37" s="917"/>
      <c r="BJ37" s="251"/>
      <c r="BK37" s="251"/>
      <c r="BL37" s="251"/>
      <c r="BM37" s="251"/>
      <c r="BN37" s="251"/>
      <c r="BO37" s="264"/>
      <c r="BP37" s="264"/>
      <c r="BQ37" s="261">
        <v>31</v>
      </c>
      <c r="BR37" s="262"/>
      <c r="BS37" s="856"/>
      <c r="BT37" s="857"/>
      <c r="BU37" s="857"/>
      <c r="BV37" s="857"/>
      <c r="BW37" s="857"/>
      <c r="BX37" s="857"/>
      <c r="BY37" s="857"/>
      <c r="BZ37" s="857"/>
      <c r="CA37" s="857"/>
      <c r="CB37" s="857"/>
      <c r="CC37" s="857"/>
      <c r="CD37" s="857"/>
      <c r="CE37" s="857"/>
      <c r="CF37" s="857"/>
      <c r="CG37" s="858"/>
      <c r="CH37" s="869"/>
      <c r="CI37" s="870"/>
      <c r="CJ37" s="870"/>
      <c r="CK37" s="870"/>
      <c r="CL37" s="871"/>
      <c r="CM37" s="869"/>
      <c r="CN37" s="870"/>
      <c r="CO37" s="870"/>
      <c r="CP37" s="870"/>
      <c r="CQ37" s="871"/>
      <c r="CR37" s="869"/>
      <c r="CS37" s="870"/>
      <c r="CT37" s="870"/>
      <c r="CU37" s="870"/>
      <c r="CV37" s="871"/>
      <c r="CW37" s="869"/>
      <c r="CX37" s="870"/>
      <c r="CY37" s="870"/>
      <c r="CZ37" s="870"/>
      <c r="DA37" s="871"/>
      <c r="DB37" s="869"/>
      <c r="DC37" s="870"/>
      <c r="DD37" s="870"/>
      <c r="DE37" s="870"/>
      <c r="DF37" s="871"/>
      <c r="DG37" s="869"/>
      <c r="DH37" s="870"/>
      <c r="DI37" s="870"/>
      <c r="DJ37" s="870"/>
      <c r="DK37" s="871"/>
      <c r="DL37" s="869"/>
      <c r="DM37" s="870"/>
      <c r="DN37" s="870"/>
      <c r="DO37" s="870"/>
      <c r="DP37" s="871"/>
      <c r="DQ37" s="869"/>
      <c r="DR37" s="870"/>
      <c r="DS37" s="870"/>
      <c r="DT37" s="870"/>
      <c r="DU37" s="871"/>
      <c r="DV37" s="872"/>
      <c r="DW37" s="873"/>
      <c r="DX37" s="873"/>
      <c r="DY37" s="873"/>
      <c r="DZ37" s="874"/>
      <c r="EA37" s="245"/>
    </row>
    <row r="38" spans="1:131" s="246" customFormat="1" ht="26.25" customHeight="1" x14ac:dyDescent="0.15">
      <c r="A38" s="265">
        <v>11</v>
      </c>
      <c r="B38" s="843"/>
      <c r="C38" s="844"/>
      <c r="D38" s="844"/>
      <c r="E38" s="844"/>
      <c r="F38" s="844"/>
      <c r="G38" s="844"/>
      <c r="H38" s="844"/>
      <c r="I38" s="844"/>
      <c r="J38" s="844"/>
      <c r="K38" s="844"/>
      <c r="L38" s="844"/>
      <c r="M38" s="844"/>
      <c r="N38" s="844"/>
      <c r="O38" s="844"/>
      <c r="P38" s="845"/>
      <c r="Q38" s="846"/>
      <c r="R38" s="847"/>
      <c r="S38" s="847"/>
      <c r="T38" s="847"/>
      <c r="U38" s="847"/>
      <c r="V38" s="847"/>
      <c r="W38" s="847"/>
      <c r="X38" s="847"/>
      <c r="Y38" s="847"/>
      <c r="Z38" s="847"/>
      <c r="AA38" s="847"/>
      <c r="AB38" s="847"/>
      <c r="AC38" s="847"/>
      <c r="AD38" s="847"/>
      <c r="AE38" s="848"/>
      <c r="AF38" s="849"/>
      <c r="AG38" s="850"/>
      <c r="AH38" s="850"/>
      <c r="AI38" s="850"/>
      <c r="AJ38" s="851"/>
      <c r="AK38" s="918"/>
      <c r="AL38" s="919"/>
      <c r="AM38" s="919"/>
      <c r="AN38" s="919"/>
      <c r="AO38" s="919"/>
      <c r="AP38" s="919"/>
      <c r="AQ38" s="919"/>
      <c r="AR38" s="919"/>
      <c r="AS38" s="919"/>
      <c r="AT38" s="919"/>
      <c r="AU38" s="919"/>
      <c r="AV38" s="919"/>
      <c r="AW38" s="919"/>
      <c r="AX38" s="919"/>
      <c r="AY38" s="919"/>
      <c r="AZ38" s="920"/>
      <c r="BA38" s="920"/>
      <c r="BB38" s="920"/>
      <c r="BC38" s="920"/>
      <c r="BD38" s="920"/>
      <c r="BE38" s="916"/>
      <c r="BF38" s="916"/>
      <c r="BG38" s="916"/>
      <c r="BH38" s="916"/>
      <c r="BI38" s="917"/>
      <c r="BJ38" s="251"/>
      <c r="BK38" s="251"/>
      <c r="BL38" s="251"/>
      <c r="BM38" s="251"/>
      <c r="BN38" s="251"/>
      <c r="BO38" s="264"/>
      <c r="BP38" s="264"/>
      <c r="BQ38" s="261">
        <v>32</v>
      </c>
      <c r="BR38" s="262"/>
      <c r="BS38" s="856"/>
      <c r="BT38" s="857"/>
      <c r="BU38" s="857"/>
      <c r="BV38" s="857"/>
      <c r="BW38" s="857"/>
      <c r="BX38" s="857"/>
      <c r="BY38" s="857"/>
      <c r="BZ38" s="857"/>
      <c r="CA38" s="857"/>
      <c r="CB38" s="857"/>
      <c r="CC38" s="857"/>
      <c r="CD38" s="857"/>
      <c r="CE38" s="857"/>
      <c r="CF38" s="857"/>
      <c r="CG38" s="858"/>
      <c r="CH38" s="869"/>
      <c r="CI38" s="870"/>
      <c r="CJ38" s="870"/>
      <c r="CK38" s="870"/>
      <c r="CL38" s="871"/>
      <c r="CM38" s="869"/>
      <c r="CN38" s="870"/>
      <c r="CO38" s="870"/>
      <c r="CP38" s="870"/>
      <c r="CQ38" s="871"/>
      <c r="CR38" s="869"/>
      <c r="CS38" s="870"/>
      <c r="CT38" s="870"/>
      <c r="CU38" s="870"/>
      <c r="CV38" s="871"/>
      <c r="CW38" s="869"/>
      <c r="CX38" s="870"/>
      <c r="CY38" s="870"/>
      <c r="CZ38" s="870"/>
      <c r="DA38" s="871"/>
      <c r="DB38" s="869"/>
      <c r="DC38" s="870"/>
      <c r="DD38" s="870"/>
      <c r="DE38" s="870"/>
      <c r="DF38" s="871"/>
      <c r="DG38" s="869"/>
      <c r="DH38" s="870"/>
      <c r="DI38" s="870"/>
      <c r="DJ38" s="870"/>
      <c r="DK38" s="871"/>
      <c r="DL38" s="869"/>
      <c r="DM38" s="870"/>
      <c r="DN38" s="870"/>
      <c r="DO38" s="870"/>
      <c r="DP38" s="871"/>
      <c r="DQ38" s="869"/>
      <c r="DR38" s="870"/>
      <c r="DS38" s="870"/>
      <c r="DT38" s="870"/>
      <c r="DU38" s="871"/>
      <c r="DV38" s="872"/>
      <c r="DW38" s="873"/>
      <c r="DX38" s="873"/>
      <c r="DY38" s="873"/>
      <c r="DZ38" s="874"/>
      <c r="EA38" s="245"/>
    </row>
    <row r="39" spans="1:131" s="246" customFormat="1" ht="26.25" customHeight="1" x14ac:dyDescent="0.15">
      <c r="A39" s="265">
        <v>12</v>
      </c>
      <c r="B39" s="843"/>
      <c r="C39" s="844"/>
      <c r="D39" s="844"/>
      <c r="E39" s="844"/>
      <c r="F39" s="844"/>
      <c r="G39" s="844"/>
      <c r="H39" s="844"/>
      <c r="I39" s="844"/>
      <c r="J39" s="844"/>
      <c r="K39" s="844"/>
      <c r="L39" s="844"/>
      <c r="M39" s="844"/>
      <c r="N39" s="844"/>
      <c r="O39" s="844"/>
      <c r="P39" s="845"/>
      <c r="Q39" s="846"/>
      <c r="R39" s="847"/>
      <c r="S39" s="847"/>
      <c r="T39" s="847"/>
      <c r="U39" s="847"/>
      <c r="V39" s="847"/>
      <c r="W39" s="847"/>
      <c r="X39" s="847"/>
      <c r="Y39" s="847"/>
      <c r="Z39" s="847"/>
      <c r="AA39" s="847"/>
      <c r="AB39" s="847"/>
      <c r="AC39" s="847"/>
      <c r="AD39" s="847"/>
      <c r="AE39" s="848"/>
      <c r="AF39" s="849"/>
      <c r="AG39" s="850"/>
      <c r="AH39" s="850"/>
      <c r="AI39" s="850"/>
      <c r="AJ39" s="851"/>
      <c r="AK39" s="918"/>
      <c r="AL39" s="919"/>
      <c r="AM39" s="919"/>
      <c r="AN39" s="919"/>
      <c r="AO39" s="919"/>
      <c r="AP39" s="919"/>
      <c r="AQ39" s="919"/>
      <c r="AR39" s="919"/>
      <c r="AS39" s="919"/>
      <c r="AT39" s="919"/>
      <c r="AU39" s="919"/>
      <c r="AV39" s="919"/>
      <c r="AW39" s="919"/>
      <c r="AX39" s="919"/>
      <c r="AY39" s="919"/>
      <c r="AZ39" s="920"/>
      <c r="BA39" s="920"/>
      <c r="BB39" s="920"/>
      <c r="BC39" s="920"/>
      <c r="BD39" s="920"/>
      <c r="BE39" s="916"/>
      <c r="BF39" s="916"/>
      <c r="BG39" s="916"/>
      <c r="BH39" s="916"/>
      <c r="BI39" s="917"/>
      <c r="BJ39" s="251"/>
      <c r="BK39" s="251"/>
      <c r="BL39" s="251"/>
      <c r="BM39" s="251"/>
      <c r="BN39" s="251"/>
      <c r="BO39" s="264"/>
      <c r="BP39" s="264"/>
      <c r="BQ39" s="261">
        <v>33</v>
      </c>
      <c r="BR39" s="262"/>
      <c r="BS39" s="856"/>
      <c r="BT39" s="857"/>
      <c r="BU39" s="857"/>
      <c r="BV39" s="857"/>
      <c r="BW39" s="857"/>
      <c r="BX39" s="857"/>
      <c r="BY39" s="857"/>
      <c r="BZ39" s="857"/>
      <c r="CA39" s="857"/>
      <c r="CB39" s="857"/>
      <c r="CC39" s="857"/>
      <c r="CD39" s="857"/>
      <c r="CE39" s="857"/>
      <c r="CF39" s="857"/>
      <c r="CG39" s="858"/>
      <c r="CH39" s="869"/>
      <c r="CI39" s="870"/>
      <c r="CJ39" s="870"/>
      <c r="CK39" s="870"/>
      <c r="CL39" s="871"/>
      <c r="CM39" s="869"/>
      <c r="CN39" s="870"/>
      <c r="CO39" s="870"/>
      <c r="CP39" s="870"/>
      <c r="CQ39" s="871"/>
      <c r="CR39" s="869"/>
      <c r="CS39" s="870"/>
      <c r="CT39" s="870"/>
      <c r="CU39" s="870"/>
      <c r="CV39" s="871"/>
      <c r="CW39" s="869"/>
      <c r="CX39" s="870"/>
      <c r="CY39" s="870"/>
      <c r="CZ39" s="870"/>
      <c r="DA39" s="871"/>
      <c r="DB39" s="869"/>
      <c r="DC39" s="870"/>
      <c r="DD39" s="870"/>
      <c r="DE39" s="870"/>
      <c r="DF39" s="871"/>
      <c r="DG39" s="869"/>
      <c r="DH39" s="870"/>
      <c r="DI39" s="870"/>
      <c r="DJ39" s="870"/>
      <c r="DK39" s="871"/>
      <c r="DL39" s="869"/>
      <c r="DM39" s="870"/>
      <c r="DN39" s="870"/>
      <c r="DO39" s="870"/>
      <c r="DP39" s="871"/>
      <c r="DQ39" s="869"/>
      <c r="DR39" s="870"/>
      <c r="DS39" s="870"/>
      <c r="DT39" s="870"/>
      <c r="DU39" s="871"/>
      <c r="DV39" s="872"/>
      <c r="DW39" s="873"/>
      <c r="DX39" s="873"/>
      <c r="DY39" s="873"/>
      <c r="DZ39" s="874"/>
      <c r="EA39" s="245"/>
    </row>
    <row r="40" spans="1:131" s="246" customFormat="1" ht="26.25" customHeight="1" x14ac:dyDescent="0.15">
      <c r="A40" s="260">
        <v>13</v>
      </c>
      <c r="B40" s="843"/>
      <c r="C40" s="844"/>
      <c r="D40" s="844"/>
      <c r="E40" s="844"/>
      <c r="F40" s="844"/>
      <c r="G40" s="844"/>
      <c r="H40" s="844"/>
      <c r="I40" s="844"/>
      <c r="J40" s="844"/>
      <c r="K40" s="844"/>
      <c r="L40" s="844"/>
      <c r="M40" s="844"/>
      <c r="N40" s="844"/>
      <c r="O40" s="844"/>
      <c r="P40" s="845"/>
      <c r="Q40" s="846"/>
      <c r="R40" s="847"/>
      <c r="S40" s="847"/>
      <c r="T40" s="847"/>
      <c r="U40" s="847"/>
      <c r="V40" s="847"/>
      <c r="W40" s="847"/>
      <c r="X40" s="847"/>
      <c r="Y40" s="847"/>
      <c r="Z40" s="847"/>
      <c r="AA40" s="847"/>
      <c r="AB40" s="847"/>
      <c r="AC40" s="847"/>
      <c r="AD40" s="847"/>
      <c r="AE40" s="848"/>
      <c r="AF40" s="849"/>
      <c r="AG40" s="850"/>
      <c r="AH40" s="850"/>
      <c r="AI40" s="850"/>
      <c r="AJ40" s="851"/>
      <c r="AK40" s="918"/>
      <c r="AL40" s="919"/>
      <c r="AM40" s="919"/>
      <c r="AN40" s="919"/>
      <c r="AO40" s="919"/>
      <c r="AP40" s="919"/>
      <c r="AQ40" s="919"/>
      <c r="AR40" s="919"/>
      <c r="AS40" s="919"/>
      <c r="AT40" s="919"/>
      <c r="AU40" s="919"/>
      <c r="AV40" s="919"/>
      <c r="AW40" s="919"/>
      <c r="AX40" s="919"/>
      <c r="AY40" s="919"/>
      <c r="AZ40" s="920"/>
      <c r="BA40" s="920"/>
      <c r="BB40" s="920"/>
      <c r="BC40" s="920"/>
      <c r="BD40" s="920"/>
      <c r="BE40" s="916"/>
      <c r="BF40" s="916"/>
      <c r="BG40" s="916"/>
      <c r="BH40" s="916"/>
      <c r="BI40" s="917"/>
      <c r="BJ40" s="251"/>
      <c r="BK40" s="251"/>
      <c r="BL40" s="251"/>
      <c r="BM40" s="251"/>
      <c r="BN40" s="251"/>
      <c r="BO40" s="264"/>
      <c r="BP40" s="264"/>
      <c r="BQ40" s="261">
        <v>34</v>
      </c>
      <c r="BR40" s="262"/>
      <c r="BS40" s="856"/>
      <c r="BT40" s="857"/>
      <c r="BU40" s="857"/>
      <c r="BV40" s="857"/>
      <c r="BW40" s="857"/>
      <c r="BX40" s="857"/>
      <c r="BY40" s="857"/>
      <c r="BZ40" s="857"/>
      <c r="CA40" s="857"/>
      <c r="CB40" s="857"/>
      <c r="CC40" s="857"/>
      <c r="CD40" s="857"/>
      <c r="CE40" s="857"/>
      <c r="CF40" s="857"/>
      <c r="CG40" s="858"/>
      <c r="CH40" s="869"/>
      <c r="CI40" s="870"/>
      <c r="CJ40" s="870"/>
      <c r="CK40" s="870"/>
      <c r="CL40" s="871"/>
      <c r="CM40" s="869"/>
      <c r="CN40" s="870"/>
      <c r="CO40" s="870"/>
      <c r="CP40" s="870"/>
      <c r="CQ40" s="871"/>
      <c r="CR40" s="869"/>
      <c r="CS40" s="870"/>
      <c r="CT40" s="870"/>
      <c r="CU40" s="870"/>
      <c r="CV40" s="871"/>
      <c r="CW40" s="869"/>
      <c r="CX40" s="870"/>
      <c r="CY40" s="870"/>
      <c r="CZ40" s="870"/>
      <c r="DA40" s="871"/>
      <c r="DB40" s="869"/>
      <c r="DC40" s="870"/>
      <c r="DD40" s="870"/>
      <c r="DE40" s="870"/>
      <c r="DF40" s="871"/>
      <c r="DG40" s="869"/>
      <c r="DH40" s="870"/>
      <c r="DI40" s="870"/>
      <c r="DJ40" s="870"/>
      <c r="DK40" s="871"/>
      <c r="DL40" s="869"/>
      <c r="DM40" s="870"/>
      <c r="DN40" s="870"/>
      <c r="DO40" s="870"/>
      <c r="DP40" s="871"/>
      <c r="DQ40" s="869"/>
      <c r="DR40" s="870"/>
      <c r="DS40" s="870"/>
      <c r="DT40" s="870"/>
      <c r="DU40" s="871"/>
      <c r="DV40" s="872"/>
      <c r="DW40" s="873"/>
      <c r="DX40" s="873"/>
      <c r="DY40" s="873"/>
      <c r="DZ40" s="874"/>
      <c r="EA40" s="245"/>
    </row>
    <row r="41" spans="1:131" s="246" customFormat="1" ht="26.25" customHeight="1" x14ac:dyDescent="0.15">
      <c r="A41" s="260">
        <v>14</v>
      </c>
      <c r="B41" s="843"/>
      <c r="C41" s="844"/>
      <c r="D41" s="844"/>
      <c r="E41" s="844"/>
      <c r="F41" s="844"/>
      <c r="G41" s="844"/>
      <c r="H41" s="844"/>
      <c r="I41" s="844"/>
      <c r="J41" s="844"/>
      <c r="K41" s="844"/>
      <c r="L41" s="844"/>
      <c r="M41" s="844"/>
      <c r="N41" s="844"/>
      <c r="O41" s="844"/>
      <c r="P41" s="845"/>
      <c r="Q41" s="846"/>
      <c r="R41" s="847"/>
      <c r="S41" s="847"/>
      <c r="T41" s="847"/>
      <c r="U41" s="847"/>
      <c r="V41" s="847"/>
      <c r="W41" s="847"/>
      <c r="X41" s="847"/>
      <c r="Y41" s="847"/>
      <c r="Z41" s="847"/>
      <c r="AA41" s="847"/>
      <c r="AB41" s="847"/>
      <c r="AC41" s="847"/>
      <c r="AD41" s="847"/>
      <c r="AE41" s="848"/>
      <c r="AF41" s="849"/>
      <c r="AG41" s="850"/>
      <c r="AH41" s="850"/>
      <c r="AI41" s="850"/>
      <c r="AJ41" s="851"/>
      <c r="AK41" s="918"/>
      <c r="AL41" s="919"/>
      <c r="AM41" s="919"/>
      <c r="AN41" s="919"/>
      <c r="AO41" s="919"/>
      <c r="AP41" s="919"/>
      <c r="AQ41" s="919"/>
      <c r="AR41" s="919"/>
      <c r="AS41" s="919"/>
      <c r="AT41" s="919"/>
      <c r="AU41" s="919"/>
      <c r="AV41" s="919"/>
      <c r="AW41" s="919"/>
      <c r="AX41" s="919"/>
      <c r="AY41" s="919"/>
      <c r="AZ41" s="920"/>
      <c r="BA41" s="920"/>
      <c r="BB41" s="920"/>
      <c r="BC41" s="920"/>
      <c r="BD41" s="920"/>
      <c r="BE41" s="916"/>
      <c r="BF41" s="916"/>
      <c r="BG41" s="916"/>
      <c r="BH41" s="916"/>
      <c r="BI41" s="917"/>
      <c r="BJ41" s="251"/>
      <c r="BK41" s="251"/>
      <c r="BL41" s="251"/>
      <c r="BM41" s="251"/>
      <c r="BN41" s="251"/>
      <c r="BO41" s="264"/>
      <c r="BP41" s="264"/>
      <c r="BQ41" s="261">
        <v>35</v>
      </c>
      <c r="BR41" s="262"/>
      <c r="BS41" s="856"/>
      <c r="BT41" s="857"/>
      <c r="BU41" s="857"/>
      <c r="BV41" s="857"/>
      <c r="BW41" s="857"/>
      <c r="BX41" s="857"/>
      <c r="BY41" s="857"/>
      <c r="BZ41" s="857"/>
      <c r="CA41" s="857"/>
      <c r="CB41" s="857"/>
      <c r="CC41" s="857"/>
      <c r="CD41" s="857"/>
      <c r="CE41" s="857"/>
      <c r="CF41" s="857"/>
      <c r="CG41" s="858"/>
      <c r="CH41" s="869"/>
      <c r="CI41" s="870"/>
      <c r="CJ41" s="870"/>
      <c r="CK41" s="870"/>
      <c r="CL41" s="871"/>
      <c r="CM41" s="869"/>
      <c r="CN41" s="870"/>
      <c r="CO41" s="870"/>
      <c r="CP41" s="870"/>
      <c r="CQ41" s="871"/>
      <c r="CR41" s="869"/>
      <c r="CS41" s="870"/>
      <c r="CT41" s="870"/>
      <c r="CU41" s="870"/>
      <c r="CV41" s="871"/>
      <c r="CW41" s="869"/>
      <c r="CX41" s="870"/>
      <c r="CY41" s="870"/>
      <c r="CZ41" s="870"/>
      <c r="DA41" s="871"/>
      <c r="DB41" s="869"/>
      <c r="DC41" s="870"/>
      <c r="DD41" s="870"/>
      <c r="DE41" s="870"/>
      <c r="DF41" s="871"/>
      <c r="DG41" s="869"/>
      <c r="DH41" s="870"/>
      <c r="DI41" s="870"/>
      <c r="DJ41" s="870"/>
      <c r="DK41" s="871"/>
      <c r="DL41" s="869"/>
      <c r="DM41" s="870"/>
      <c r="DN41" s="870"/>
      <c r="DO41" s="870"/>
      <c r="DP41" s="871"/>
      <c r="DQ41" s="869"/>
      <c r="DR41" s="870"/>
      <c r="DS41" s="870"/>
      <c r="DT41" s="870"/>
      <c r="DU41" s="871"/>
      <c r="DV41" s="872"/>
      <c r="DW41" s="873"/>
      <c r="DX41" s="873"/>
      <c r="DY41" s="873"/>
      <c r="DZ41" s="874"/>
      <c r="EA41" s="245"/>
    </row>
    <row r="42" spans="1:131" s="246" customFormat="1" ht="26.25" customHeight="1" x14ac:dyDescent="0.15">
      <c r="A42" s="260">
        <v>15</v>
      </c>
      <c r="B42" s="843"/>
      <c r="C42" s="844"/>
      <c r="D42" s="844"/>
      <c r="E42" s="844"/>
      <c r="F42" s="844"/>
      <c r="G42" s="844"/>
      <c r="H42" s="844"/>
      <c r="I42" s="844"/>
      <c r="J42" s="844"/>
      <c r="K42" s="844"/>
      <c r="L42" s="844"/>
      <c r="M42" s="844"/>
      <c r="N42" s="844"/>
      <c r="O42" s="844"/>
      <c r="P42" s="845"/>
      <c r="Q42" s="846"/>
      <c r="R42" s="847"/>
      <c r="S42" s="847"/>
      <c r="T42" s="847"/>
      <c r="U42" s="847"/>
      <c r="V42" s="847"/>
      <c r="W42" s="847"/>
      <c r="X42" s="847"/>
      <c r="Y42" s="847"/>
      <c r="Z42" s="847"/>
      <c r="AA42" s="847"/>
      <c r="AB42" s="847"/>
      <c r="AC42" s="847"/>
      <c r="AD42" s="847"/>
      <c r="AE42" s="848"/>
      <c r="AF42" s="849"/>
      <c r="AG42" s="850"/>
      <c r="AH42" s="850"/>
      <c r="AI42" s="850"/>
      <c r="AJ42" s="851"/>
      <c r="AK42" s="918"/>
      <c r="AL42" s="919"/>
      <c r="AM42" s="919"/>
      <c r="AN42" s="919"/>
      <c r="AO42" s="919"/>
      <c r="AP42" s="919"/>
      <c r="AQ42" s="919"/>
      <c r="AR42" s="919"/>
      <c r="AS42" s="919"/>
      <c r="AT42" s="919"/>
      <c r="AU42" s="919"/>
      <c r="AV42" s="919"/>
      <c r="AW42" s="919"/>
      <c r="AX42" s="919"/>
      <c r="AY42" s="919"/>
      <c r="AZ42" s="920"/>
      <c r="BA42" s="920"/>
      <c r="BB42" s="920"/>
      <c r="BC42" s="920"/>
      <c r="BD42" s="920"/>
      <c r="BE42" s="916"/>
      <c r="BF42" s="916"/>
      <c r="BG42" s="916"/>
      <c r="BH42" s="916"/>
      <c r="BI42" s="917"/>
      <c r="BJ42" s="251"/>
      <c r="BK42" s="251"/>
      <c r="BL42" s="251"/>
      <c r="BM42" s="251"/>
      <c r="BN42" s="251"/>
      <c r="BO42" s="264"/>
      <c r="BP42" s="264"/>
      <c r="BQ42" s="261">
        <v>36</v>
      </c>
      <c r="BR42" s="262"/>
      <c r="BS42" s="856"/>
      <c r="BT42" s="857"/>
      <c r="BU42" s="857"/>
      <c r="BV42" s="857"/>
      <c r="BW42" s="857"/>
      <c r="BX42" s="857"/>
      <c r="BY42" s="857"/>
      <c r="BZ42" s="857"/>
      <c r="CA42" s="857"/>
      <c r="CB42" s="857"/>
      <c r="CC42" s="857"/>
      <c r="CD42" s="857"/>
      <c r="CE42" s="857"/>
      <c r="CF42" s="857"/>
      <c r="CG42" s="858"/>
      <c r="CH42" s="869"/>
      <c r="CI42" s="870"/>
      <c r="CJ42" s="870"/>
      <c r="CK42" s="870"/>
      <c r="CL42" s="871"/>
      <c r="CM42" s="869"/>
      <c r="CN42" s="870"/>
      <c r="CO42" s="870"/>
      <c r="CP42" s="870"/>
      <c r="CQ42" s="871"/>
      <c r="CR42" s="869"/>
      <c r="CS42" s="870"/>
      <c r="CT42" s="870"/>
      <c r="CU42" s="870"/>
      <c r="CV42" s="871"/>
      <c r="CW42" s="869"/>
      <c r="CX42" s="870"/>
      <c r="CY42" s="870"/>
      <c r="CZ42" s="870"/>
      <c r="DA42" s="871"/>
      <c r="DB42" s="869"/>
      <c r="DC42" s="870"/>
      <c r="DD42" s="870"/>
      <c r="DE42" s="870"/>
      <c r="DF42" s="871"/>
      <c r="DG42" s="869"/>
      <c r="DH42" s="870"/>
      <c r="DI42" s="870"/>
      <c r="DJ42" s="870"/>
      <c r="DK42" s="871"/>
      <c r="DL42" s="869"/>
      <c r="DM42" s="870"/>
      <c r="DN42" s="870"/>
      <c r="DO42" s="870"/>
      <c r="DP42" s="871"/>
      <c r="DQ42" s="869"/>
      <c r="DR42" s="870"/>
      <c r="DS42" s="870"/>
      <c r="DT42" s="870"/>
      <c r="DU42" s="871"/>
      <c r="DV42" s="872"/>
      <c r="DW42" s="873"/>
      <c r="DX42" s="873"/>
      <c r="DY42" s="873"/>
      <c r="DZ42" s="874"/>
      <c r="EA42" s="245"/>
    </row>
    <row r="43" spans="1:131" s="246" customFormat="1" ht="26.25" customHeight="1" x14ac:dyDescent="0.15">
      <c r="A43" s="260">
        <v>16</v>
      </c>
      <c r="B43" s="843"/>
      <c r="C43" s="844"/>
      <c r="D43" s="844"/>
      <c r="E43" s="844"/>
      <c r="F43" s="844"/>
      <c r="G43" s="844"/>
      <c r="H43" s="844"/>
      <c r="I43" s="844"/>
      <c r="J43" s="844"/>
      <c r="K43" s="844"/>
      <c r="L43" s="844"/>
      <c r="M43" s="844"/>
      <c r="N43" s="844"/>
      <c r="O43" s="844"/>
      <c r="P43" s="845"/>
      <c r="Q43" s="846"/>
      <c r="R43" s="847"/>
      <c r="S43" s="847"/>
      <c r="T43" s="847"/>
      <c r="U43" s="847"/>
      <c r="V43" s="847"/>
      <c r="W43" s="847"/>
      <c r="X43" s="847"/>
      <c r="Y43" s="847"/>
      <c r="Z43" s="847"/>
      <c r="AA43" s="847"/>
      <c r="AB43" s="847"/>
      <c r="AC43" s="847"/>
      <c r="AD43" s="847"/>
      <c r="AE43" s="848"/>
      <c r="AF43" s="849"/>
      <c r="AG43" s="850"/>
      <c r="AH43" s="850"/>
      <c r="AI43" s="850"/>
      <c r="AJ43" s="851"/>
      <c r="AK43" s="918"/>
      <c r="AL43" s="919"/>
      <c r="AM43" s="919"/>
      <c r="AN43" s="919"/>
      <c r="AO43" s="919"/>
      <c r="AP43" s="919"/>
      <c r="AQ43" s="919"/>
      <c r="AR43" s="919"/>
      <c r="AS43" s="919"/>
      <c r="AT43" s="919"/>
      <c r="AU43" s="919"/>
      <c r="AV43" s="919"/>
      <c r="AW43" s="919"/>
      <c r="AX43" s="919"/>
      <c r="AY43" s="919"/>
      <c r="AZ43" s="920"/>
      <c r="BA43" s="920"/>
      <c r="BB43" s="920"/>
      <c r="BC43" s="920"/>
      <c r="BD43" s="920"/>
      <c r="BE43" s="916"/>
      <c r="BF43" s="916"/>
      <c r="BG43" s="916"/>
      <c r="BH43" s="916"/>
      <c r="BI43" s="917"/>
      <c r="BJ43" s="251"/>
      <c r="BK43" s="251"/>
      <c r="BL43" s="251"/>
      <c r="BM43" s="251"/>
      <c r="BN43" s="251"/>
      <c r="BO43" s="264"/>
      <c r="BP43" s="264"/>
      <c r="BQ43" s="261">
        <v>37</v>
      </c>
      <c r="BR43" s="262"/>
      <c r="BS43" s="856"/>
      <c r="BT43" s="857"/>
      <c r="BU43" s="857"/>
      <c r="BV43" s="857"/>
      <c r="BW43" s="857"/>
      <c r="BX43" s="857"/>
      <c r="BY43" s="857"/>
      <c r="BZ43" s="857"/>
      <c r="CA43" s="857"/>
      <c r="CB43" s="857"/>
      <c r="CC43" s="857"/>
      <c r="CD43" s="857"/>
      <c r="CE43" s="857"/>
      <c r="CF43" s="857"/>
      <c r="CG43" s="858"/>
      <c r="CH43" s="869"/>
      <c r="CI43" s="870"/>
      <c r="CJ43" s="870"/>
      <c r="CK43" s="870"/>
      <c r="CL43" s="871"/>
      <c r="CM43" s="869"/>
      <c r="CN43" s="870"/>
      <c r="CO43" s="870"/>
      <c r="CP43" s="870"/>
      <c r="CQ43" s="871"/>
      <c r="CR43" s="869"/>
      <c r="CS43" s="870"/>
      <c r="CT43" s="870"/>
      <c r="CU43" s="870"/>
      <c r="CV43" s="871"/>
      <c r="CW43" s="869"/>
      <c r="CX43" s="870"/>
      <c r="CY43" s="870"/>
      <c r="CZ43" s="870"/>
      <c r="DA43" s="871"/>
      <c r="DB43" s="869"/>
      <c r="DC43" s="870"/>
      <c r="DD43" s="870"/>
      <c r="DE43" s="870"/>
      <c r="DF43" s="871"/>
      <c r="DG43" s="869"/>
      <c r="DH43" s="870"/>
      <c r="DI43" s="870"/>
      <c r="DJ43" s="870"/>
      <c r="DK43" s="871"/>
      <c r="DL43" s="869"/>
      <c r="DM43" s="870"/>
      <c r="DN43" s="870"/>
      <c r="DO43" s="870"/>
      <c r="DP43" s="871"/>
      <c r="DQ43" s="869"/>
      <c r="DR43" s="870"/>
      <c r="DS43" s="870"/>
      <c r="DT43" s="870"/>
      <c r="DU43" s="871"/>
      <c r="DV43" s="872"/>
      <c r="DW43" s="873"/>
      <c r="DX43" s="873"/>
      <c r="DY43" s="873"/>
      <c r="DZ43" s="874"/>
      <c r="EA43" s="245"/>
    </row>
    <row r="44" spans="1:131" s="246" customFormat="1" ht="26.25" customHeight="1" x14ac:dyDescent="0.15">
      <c r="A44" s="260">
        <v>17</v>
      </c>
      <c r="B44" s="843"/>
      <c r="C44" s="844"/>
      <c r="D44" s="844"/>
      <c r="E44" s="844"/>
      <c r="F44" s="844"/>
      <c r="G44" s="844"/>
      <c r="H44" s="844"/>
      <c r="I44" s="844"/>
      <c r="J44" s="844"/>
      <c r="K44" s="844"/>
      <c r="L44" s="844"/>
      <c r="M44" s="844"/>
      <c r="N44" s="844"/>
      <c r="O44" s="844"/>
      <c r="P44" s="845"/>
      <c r="Q44" s="846"/>
      <c r="R44" s="847"/>
      <c r="S44" s="847"/>
      <c r="T44" s="847"/>
      <c r="U44" s="847"/>
      <c r="V44" s="847"/>
      <c r="W44" s="847"/>
      <c r="X44" s="847"/>
      <c r="Y44" s="847"/>
      <c r="Z44" s="847"/>
      <c r="AA44" s="847"/>
      <c r="AB44" s="847"/>
      <c r="AC44" s="847"/>
      <c r="AD44" s="847"/>
      <c r="AE44" s="848"/>
      <c r="AF44" s="849"/>
      <c r="AG44" s="850"/>
      <c r="AH44" s="850"/>
      <c r="AI44" s="850"/>
      <c r="AJ44" s="851"/>
      <c r="AK44" s="918"/>
      <c r="AL44" s="919"/>
      <c r="AM44" s="919"/>
      <c r="AN44" s="919"/>
      <c r="AO44" s="919"/>
      <c r="AP44" s="919"/>
      <c r="AQ44" s="919"/>
      <c r="AR44" s="919"/>
      <c r="AS44" s="919"/>
      <c r="AT44" s="919"/>
      <c r="AU44" s="919"/>
      <c r="AV44" s="919"/>
      <c r="AW44" s="919"/>
      <c r="AX44" s="919"/>
      <c r="AY44" s="919"/>
      <c r="AZ44" s="920"/>
      <c r="BA44" s="920"/>
      <c r="BB44" s="920"/>
      <c r="BC44" s="920"/>
      <c r="BD44" s="920"/>
      <c r="BE44" s="916"/>
      <c r="BF44" s="916"/>
      <c r="BG44" s="916"/>
      <c r="BH44" s="916"/>
      <c r="BI44" s="917"/>
      <c r="BJ44" s="251"/>
      <c r="BK44" s="251"/>
      <c r="BL44" s="251"/>
      <c r="BM44" s="251"/>
      <c r="BN44" s="251"/>
      <c r="BO44" s="264"/>
      <c r="BP44" s="264"/>
      <c r="BQ44" s="261">
        <v>38</v>
      </c>
      <c r="BR44" s="262"/>
      <c r="BS44" s="856"/>
      <c r="BT44" s="857"/>
      <c r="BU44" s="857"/>
      <c r="BV44" s="857"/>
      <c r="BW44" s="857"/>
      <c r="BX44" s="857"/>
      <c r="BY44" s="857"/>
      <c r="BZ44" s="857"/>
      <c r="CA44" s="857"/>
      <c r="CB44" s="857"/>
      <c r="CC44" s="857"/>
      <c r="CD44" s="857"/>
      <c r="CE44" s="857"/>
      <c r="CF44" s="857"/>
      <c r="CG44" s="858"/>
      <c r="CH44" s="869"/>
      <c r="CI44" s="870"/>
      <c r="CJ44" s="870"/>
      <c r="CK44" s="870"/>
      <c r="CL44" s="871"/>
      <c r="CM44" s="869"/>
      <c r="CN44" s="870"/>
      <c r="CO44" s="870"/>
      <c r="CP44" s="870"/>
      <c r="CQ44" s="871"/>
      <c r="CR44" s="869"/>
      <c r="CS44" s="870"/>
      <c r="CT44" s="870"/>
      <c r="CU44" s="870"/>
      <c r="CV44" s="871"/>
      <c r="CW44" s="869"/>
      <c r="CX44" s="870"/>
      <c r="CY44" s="870"/>
      <c r="CZ44" s="870"/>
      <c r="DA44" s="871"/>
      <c r="DB44" s="869"/>
      <c r="DC44" s="870"/>
      <c r="DD44" s="870"/>
      <c r="DE44" s="870"/>
      <c r="DF44" s="871"/>
      <c r="DG44" s="869"/>
      <c r="DH44" s="870"/>
      <c r="DI44" s="870"/>
      <c r="DJ44" s="870"/>
      <c r="DK44" s="871"/>
      <c r="DL44" s="869"/>
      <c r="DM44" s="870"/>
      <c r="DN44" s="870"/>
      <c r="DO44" s="870"/>
      <c r="DP44" s="871"/>
      <c r="DQ44" s="869"/>
      <c r="DR44" s="870"/>
      <c r="DS44" s="870"/>
      <c r="DT44" s="870"/>
      <c r="DU44" s="871"/>
      <c r="DV44" s="872"/>
      <c r="DW44" s="873"/>
      <c r="DX44" s="873"/>
      <c r="DY44" s="873"/>
      <c r="DZ44" s="874"/>
      <c r="EA44" s="245"/>
    </row>
    <row r="45" spans="1:131" s="246" customFormat="1" ht="26.25" customHeight="1" x14ac:dyDescent="0.15">
      <c r="A45" s="260">
        <v>18</v>
      </c>
      <c r="B45" s="843"/>
      <c r="C45" s="844"/>
      <c r="D45" s="844"/>
      <c r="E45" s="844"/>
      <c r="F45" s="844"/>
      <c r="G45" s="844"/>
      <c r="H45" s="844"/>
      <c r="I45" s="844"/>
      <c r="J45" s="844"/>
      <c r="K45" s="844"/>
      <c r="L45" s="844"/>
      <c r="M45" s="844"/>
      <c r="N45" s="844"/>
      <c r="O45" s="844"/>
      <c r="P45" s="845"/>
      <c r="Q45" s="846"/>
      <c r="R45" s="847"/>
      <c r="S45" s="847"/>
      <c r="T45" s="847"/>
      <c r="U45" s="847"/>
      <c r="V45" s="847"/>
      <c r="W45" s="847"/>
      <c r="X45" s="847"/>
      <c r="Y45" s="847"/>
      <c r="Z45" s="847"/>
      <c r="AA45" s="847"/>
      <c r="AB45" s="847"/>
      <c r="AC45" s="847"/>
      <c r="AD45" s="847"/>
      <c r="AE45" s="848"/>
      <c r="AF45" s="849"/>
      <c r="AG45" s="850"/>
      <c r="AH45" s="850"/>
      <c r="AI45" s="850"/>
      <c r="AJ45" s="851"/>
      <c r="AK45" s="918"/>
      <c r="AL45" s="919"/>
      <c r="AM45" s="919"/>
      <c r="AN45" s="919"/>
      <c r="AO45" s="919"/>
      <c r="AP45" s="919"/>
      <c r="AQ45" s="919"/>
      <c r="AR45" s="919"/>
      <c r="AS45" s="919"/>
      <c r="AT45" s="919"/>
      <c r="AU45" s="919"/>
      <c r="AV45" s="919"/>
      <c r="AW45" s="919"/>
      <c r="AX45" s="919"/>
      <c r="AY45" s="919"/>
      <c r="AZ45" s="920"/>
      <c r="BA45" s="920"/>
      <c r="BB45" s="920"/>
      <c r="BC45" s="920"/>
      <c r="BD45" s="920"/>
      <c r="BE45" s="916"/>
      <c r="BF45" s="916"/>
      <c r="BG45" s="916"/>
      <c r="BH45" s="916"/>
      <c r="BI45" s="917"/>
      <c r="BJ45" s="251"/>
      <c r="BK45" s="251"/>
      <c r="BL45" s="251"/>
      <c r="BM45" s="251"/>
      <c r="BN45" s="251"/>
      <c r="BO45" s="264"/>
      <c r="BP45" s="264"/>
      <c r="BQ45" s="261">
        <v>39</v>
      </c>
      <c r="BR45" s="262"/>
      <c r="BS45" s="856"/>
      <c r="BT45" s="857"/>
      <c r="BU45" s="857"/>
      <c r="BV45" s="857"/>
      <c r="BW45" s="857"/>
      <c r="BX45" s="857"/>
      <c r="BY45" s="857"/>
      <c r="BZ45" s="857"/>
      <c r="CA45" s="857"/>
      <c r="CB45" s="857"/>
      <c r="CC45" s="857"/>
      <c r="CD45" s="857"/>
      <c r="CE45" s="857"/>
      <c r="CF45" s="857"/>
      <c r="CG45" s="858"/>
      <c r="CH45" s="869"/>
      <c r="CI45" s="870"/>
      <c r="CJ45" s="870"/>
      <c r="CK45" s="870"/>
      <c r="CL45" s="871"/>
      <c r="CM45" s="869"/>
      <c r="CN45" s="870"/>
      <c r="CO45" s="870"/>
      <c r="CP45" s="870"/>
      <c r="CQ45" s="871"/>
      <c r="CR45" s="869"/>
      <c r="CS45" s="870"/>
      <c r="CT45" s="870"/>
      <c r="CU45" s="870"/>
      <c r="CV45" s="871"/>
      <c r="CW45" s="869"/>
      <c r="CX45" s="870"/>
      <c r="CY45" s="870"/>
      <c r="CZ45" s="870"/>
      <c r="DA45" s="871"/>
      <c r="DB45" s="869"/>
      <c r="DC45" s="870"/>
      <c r="DD45" s="870"/>
      <c r="DE45" s="870"/>
      <c r="DF45" s="871"/>
      <c r="DG45" s="869"/>
      <c r="DH45" s="870"/>
      <c r="DI45" s="870"/>
      <c r="DJ45" s="870"/>
      <c r="DK45" s="871"/>
      <c r="DL45" s="869"/>
      <c r="DM45" s="870"/>
      <c r="DN45" s="870"/>
      <c r="DO45" s="870"/>
      <c r="DP45" s="871"/>
      <c r="DQ45" s="869"/>
      <c r="DR45" s="870"/>
      <c r="DS45" s="870"/>
      <c r="DT45" s="870"/>
      <c r="DU45" s="871"/>
      <c r="DV45" s="872"/>
      <c r="DW45" s="873"/>
      <c r="DX45" s="873"/>
      <c r="DY45" s="873"/>
      <c r="DZ45" s="874"/>
      <c r="EA45" s="245"/>
    </row>
    <row r="46" spans="1:131" s="246" customFormat="1" ht="26.25" customHeight="1" x14ac:dyDescent="0.15">
      <c r="A46" s="260">
        <v>19</v>
      </c>
      <c r="B46" s="843"/>
      <c r="C46" s="844"/>
      <c r="D46" s="844"/>
      <c r="E46" s="844"/>
      <c r="F46" s="844"/>
      <c r="G46" s="844"/>
      <c r="H46" s="844"/>
      <c r="I46" s="844"/>
      <c r="J46" s="844"/>
      <c r="K46" s="844"/>
      <c r="L46" s="844"/>
      <c r="M46" s="844"/>
      <c r="N46" s="844"/>
      <c r="O46" s="844"/>
      <c r="P46" s="845"/>
      <c r="Q46" s="846"/>
      <c r="R46" s="847"/>
      <c r="S46" s="847"/>
      <c r="T46" s="847"/>
      <c r="U46" s="847"/>
      <c r="V46" s="847"/>
      <c r="W46" s="847"/>
      <c r="X46" s="847"/>
      <c r="Y46" s="847"/>
      <c r="Z46" s="847"/>
      <c r="AA46" s="847"/>
      <c r="AB46" s="847"/>
      <c r="AC46" s="847"/>
      <c r="AD46" s="847"/>
      <c r="AE46" s="848"/>
      <c r="AF46" s="849"/>
      <c r="AG46" s="850"/>
      <c r="AH46" s="850"/>
      <c r="AI46" s="850"/>
      <c r="AJ46" s="851"/>
      <c r="AK46" s="918"/>
      <c r="AL46" s="919"/>
      <c r="AM46" s="919"/>
      <c r="AN46" s="919"/>
      <c r="AO46" s="919"/>
      <c r="AP46" s="919"/>
      <c r="AQ46" s="919"/>
      <c r="AR46" s="919"/>
      <c r="AS46" s="919"/>
      <c r="AT46" s="919"/>
      <c r="AU46" s="919"/>
      <c r="AV46" s="919"/>
      <c r="AW46" s="919"/>
      <c r="AX46" s="919"/>
      <c r="AY46" s="919"/>
      <c r="AZ46" s="920"/>
      <c r="BA46" s="920"/>
      <c r="BB46" s="920"/>
      <c r="BC46" s="920"/>
      <c r="BD46" s="920"/>
      <c r="BE46" s="916"/>
      <c r="BF46" s="916"/>
      <c r="BG46" s="916"/>
      <c r="BH46" s="916"/>
      <c r="BI46" s="917"/>
      <c r="BJ46" s="251"/>
      <c r="BK46" s="251"/>
      <c r="BL46" s="251"/>
      <c r="BM46" s="251"/>
      <c r="BN46" s="251"/>
      <c r="BO46" s="264"/>
      <c r="BP46" s="264"/>
      <c r="BQ46" s="261">
        <v>40</v>
      </c>
      <c r="BR46" s="262"/>
      <c r="BS46" s="856"/>
      <c r="BT46" s="857"/>
      <c r="BU46" s="857"/>
      <c r="BV46" s="857"/>
      <c r="BW46" s="857"/>
      <c r="BX46" s="857"/>
      <c r="BY46" s="857"/>
      <c r="BZ46" s="857"/>
      <c r="CA46" s="857"/>
      <c r="CB46" s="857"/>
      <c r="CC46" s="857"/>
      <c r="CD46" s="857"/>
      <c r="CE46" s="857"/>
      <c r="CF46" s="857"/>
      <c r="CG46" s="858"/>
      <c r="CH46" s="869"/>
      <c r="CI46" s="870"/>
      <c r="CJ46" s="870"/>
      <c r="CK46" s="870"/>
      <c r="CL46" s="871"/>
      <c r="CM46" s="869"/>
      <c r="CN46" s="870"/>
      <c r="CO46" s="870"/>
      <c r="CP46" s="870"/>
      <c r="CQ46" s="871"/>
      <c r="CR46" s="869"/>
      <c r="CS46" s="870"/>
      <c r="CT46" s="870"/>
      <c r="CU46" s="870"/>
      <c r="CV46" s="871"/>
      <c r="CW46" s="869"/>
      <c r="CX46" s="870"/>
      <c r="CY46" s="870"/>
      <c r="CZ46" s="870"/>
      <c r="DA46" s="871"/>
      <c r="DB46" s="869"/>
      <c r="DC46" s="870"/>
      <c r="DD46" s="870"/>
      <c r="DE46" s="870"/>
      <c r="DF46" s="871"/>
      <c r="DG46" s="869"/>
      <c r="DH46" s="870"/>
      <c r="DI46" s="870"/>
      <c r="DJ46" s="870"/>
      <c r="DK46" s="871"/>
      <c r="DL46" s="869"/>
      <c r="DM46" s="870"/>
      <c r="DN46" s="870"/>
      <c r="DO46" s="870"/>
      <c r="DP46" s="871"/>
      <c r="DQ46" s="869"/>
      <c r="DR46" s="870"/>
      <c r="DS46" s="870"/>
      <c r="DT46" s="870"/>
      <c r="DU46" s="871"/>
      <c r="DV46" s="872"/>
      <c r="DW46" s="873"/>
      <c r="DX46" s="873"/>
      <c r="DY46" s="873"/>
      <c r="DZ46" s="874"/>
      <c r="EA46" s="245"/>
    </row>
    <row r="47" spans="1:131" s="246" customFormat="1" ht="26.25" customHeight="1" x14ac:dyDescent="0.15">
      <c r="A47" s="260">
        <v>20</v>
      </c>
      <c r="B47" s="843"/>
      <c r="C47" s="844"/>
      <c r="D47" s="844"/>
      <c r="E47" s="844"/>
      <c r="F47" s="844"/>
      <c r="G47" s="844"/>
      <c r="H47" s="844"/>
      <c r="I47" s="844"/>
      <c r="J47" s="844"/>
      <c r="K47" s="844"/>
      <c r="L47" s="844"/>
      <c r="M47" s="844"/>
      <c r="N47" s="844"/>
      <c r="O47" s="844"/>
      <c r="P47" s="845"/>
      <c r="Q47" s="846"/>
      <c r="R47" s="847"/>
      <c r="S47" s="847"/>
      <c r="T47" s="847"/>
      <c r="U47" s="847"/>
      <c r="V47" s="847"/>
      <c r="W47" s="847"/>
      <c r="X47" s="847"/>
      <c r="Y47" s="847"/>
      <c r="Z47" s="847"/>
      <c r="AA47" s="847"/>
      <c r="AB47" s="847"/>
      <c r="AC47" s="847"/>
      <c r="AD47" s="847"/>
      <c r="AE47" s="848"/>
      <c r="AF47" s="849"/>
      <c r="AG47" s="850"/>
      <c r="AH47" s="850"/>
      <c r="AI47" s="850"/>
      <c r="AJ47" s="851"/>
      <c r="AK47" s="918"/>
      <c r="AL47" s="919"/>
      <c r="AM47" s="919"/>
      <c r="AN47" s="919"/>
      <c r="AO47" s="919"/>
      <c r="AP47" s="919"/>
      <c r="AQ47" s="919"/>
      <c r="AR47" s="919"/>
      <c r="AS47" s="919"/>
      <c r="AT47" s="919"/>
      <c r="AU47" s="919"/>
      <c r="AV47" s="919"/>
      <c r="AW47" s="919"/>
      <c r="AX47" s="919"/>
      <c r="AY47" s="919"/>
      <c r="AZ47" s="920"/>
      <c r="BA47" s="920"/>
      <c r="BB47" s="920"/>
      <c r="BC47" s="920"/>
      <c r="BD47" s="920"/>
      <c r="BE47" s="916"/>
      <c r="BF47" s="916"/>
      <c r="BG47" s="916"/>
      <c r="BH47" s="916"/>
      <c r="BI47" s="917"/>
      <c r="BJ47" s="251"/>
      <c r="BK47" s="251"/>
      <c r="BL47" s="251"/>
      <c r="BM47" s="251"/>
      <c r="BN47" s="251"/>
      <c r="BO47" s="264"/>
      <c r="BP47" s="264"/>
      <c r="BQ47" s="261">
        <v>41</v>
      </c>
      <c r="BR47" s="262"/>
      <c r="BS47" s="856"/>
      <c r="BT47" s="857"/>
      <c r="BU47" s="857"/>
      <c r="BV47" s="857"/>
      <c r="BW47" s="857"/>
      <c r="BX47" s="857"/>
      <c r="BY47" s="857"/>
      <c r="BZ47" s="857"/>
      <c r="CA47" s="857"/>
      <c r="CB47" s="857"/>
      <c r="CC47" s="857"/>
      <c r="CD47" s="857"/>
      <c r="CE47" s="857"/>
      <c r="CF47" s="857"/>
      <c r="CG47" s="858"/>
      <c r="CH47" s="869"/>
      <c r="CI47" s="870"/>
      <c r="CJ47" s="870"/>
      <c r="CK47" s="870"/>
      <c r="CL47" s="871"/>
      <c r="CM47" s="869"/>
      <c r="CN47" s="870"/>
      <c r="CO47" s="870"/>
      <c r="CP47" s="870"/>
      <c r="CQ47" s="871"/>
      <c r="CR47" s="869"/>
      <c r="CS47" s="870"/>
      <c r="CT47" s="870"/>
      <c r="CU47" s="870"/>
      <c r="CV47" s="871"/>
      <c r="CW47" s="869"/>
      <c r="CX47" s="870"/>
      <c r="CY47" s="870"/>
      <c r="CZ47" s="870"/>
      <c r="DA47" s="871"/>
      <c r="DB47" s="869"/>
      <c r="DC47" s="870"/>
      <c r="DD47" s="870"/>
      <c r="DE47" s="870"/>
      <c r="DF47" s="871"/>
      <c r="DG47" s="869"/>
      <c r="DH47" s="870"/>
      <c r="DI47" s="870"/>
      <c r="DJ47" s="870"/>
      <c r="DK47" s="871"/>
      <c r="DL47" s="869"/>
      <c r="DM47" s="870"/>
      <c r="DN47" s="870"/>
      <c r="DO47" s="870"/>
      <c r="DP47" s="871"/>
      <c r="DQ47" s="869"/>
      <c r="DR47" s="870"/>
      <c r="DS47" s="870"/>
      <c r="DT47" s="870"/>
      <c r="DU47" s="871"/>
      <c r="DV47" s="872"/>
      <c r="DW47" s="873"/>
      <c r="DX47" s="873"/>
      <c r="DY47" s="873"/>
      <c r="DZ47" s="874"/>
      <c r="EA47" s="245"/>
    </row>
    <row r="48" spans="1:131" s="246" customFormat="1" ht="26.25" customHeight="1" x14ac:dyDescent="0.15">
      <c r="A48" s="260">
        <v>21</v>
      </c>
      <c r="B48" s="843"/>
      <c r="C48" s="844"/>
      <c r="D48" s="844"/>
      <c r="E48" s="844"/>
      <c r="F48" s="844"/>
      <c r="G48" s="844"/>
      <c r="H48" s="844"/>
      <c r="I48" s="844"/>
      <c r="J48" s="844"/>
      <c r="K48" s="844"/>
      <c r="L48" s="844"/>
      <c r="M48" s="844"/>
      <c r="N48" s="844"/>
      <c r="O48" s="844"/>
      <c r="P48" s="845"/>
      <c r="Q48" s="846"/>
      <c r="R48" s="847"/>
      <c r="S48" s="847"/>
      <c r="T48" s="847"/>
      <c r="U48" s="847"/>
      <c r="V48" s="847"/>
      <c r="W48" s="847"/>
      <c r="X48" s="847"/>
      <c r="Y48" s="847"/>
      <c r="Z48" s="847"/>
      <c r="AA48" s="847"/>
      <c r="AB48" s="847"/>
      <c r="AC48" s="847"/>
      <c r="AD48" s="847"/>
      <c r="AE48" s="848"/>
      <c r="AF48" s="849"/>
      <c r="AG48" s="850"/>
      <c r="AH48" s="850"/>
      <c r="AI48" s="850"/>
      <c r="AJ48" s="851"/>
      <c r="AK48" s="918"/>
      <c r="AL48" s="919"/>
      <c r="AM48" s="919"/>
      <c r="AN48" s="919"/>
      <c r="AO48" s="919"/>
      <c r="AP48" s="919"/>
      <c r="AQ48" s="919"/>
      <c r="AR48" s="919"/>
      <c r="AS48" s="919"/>
      <c r="AT48" s="919"/>
      <c r="AU48" s="919"/>
      <c r="AV48" s="919"/>
      <c r="AW48" s="919"/>
      <c r="AX48" s="919"/>
      <c r="AY48" s="919"/>
      <c r="AZ48" s="920"/>
      <c r="BA48" s="920"/>
      <c r="BB48" s="920"/>
      <c r="BC48" s="920"/>
      <c r="BD48" s="920"/>
      <c r="BE48" s="916"/>
      <c r="BF48" s="916"/>
      <c r="BG48" s="916"/>
      <c r="BH48" s="916"/>
      <c r="BI48" s="917"/>
      <c r="BJ48" s="251"/>
      <c r="BK48" s="251"/>
      <c r="BL48" s="251"/>
      <c r="BM48" s="251"/>
      <c r="BN48" s="251"/>
      <c r="BO48" s="264"/>
      <c r="BP48" s="264"/>
      <c r="BQ48" s="261">
        <v>42</v>
      </c>
      <c r="BR48" s="262"/>
      <c r="BS48" s="856"/>
      <c r="BT48" s="857"/>
      <c r="BU48" s="857"/>
      <c r="BV48" s="857"/>
      <c r="BW48" s="857"/>
      <c r="BX48" s="857"/>
      <c r="BY48" s="857"/>
      <c r="BZ48" s="857"/>
      <c r="CA48" s="857"/>
      <c r="CB48" s="857"/>
      <c r="CC48" s="857"/>
      <c r="CD48" s="857"/>
      <c r="CE48" s="857"/>
      <c r="CF48" s="857"/>
      <c r="CG48" s="858"/>
      <c r="CH48" s="869"/>
      <c r="CI48" s="870"/>
      <c r="CJ48" s="870"/>
      <c r="CK48" s="870"/>
      <c r="CL48" s="871"/>
      <c r="CM48" s="869"/>
      <c r="CN48" s="870"/>
      <c r="CO48" s="870"/>
      <c r="CP48" s="870"/>
      <c r="CQ48" s="871"/>
      <c r="CR48" s="869"/>
      <c r="CS48" s="870"/>
      <c r="CT48" s="870"/>
      <c r="CU48" s="870"/>
      <c r="CV48" s="871"/>
      <c r="CW48" s="869"/>
      <c r="CX48" s="870"/>
      <c r="CY48" s="870"/>
      <c r="CZ48" s="870"/>
      <c r="DA48" s="871"/>
      <c r="DB48" s="869"/>
      <c r="DC48" s="870"/>
      <c r="DD48" s="870"/>
      <c r="DE48" s="870"/>
      <c r="DF48" s="871"/>
      <c r="DG48" s="869"/>
      <c r="DH48" s="870"/>
      <c r="DI48" s="870"/>
      <c r="DJ48" s="870"/>
      <c r="DK48" s="871"/>
      <c r="DL48" s="869"/>
      <c r="DM48" s="870"/>
      <c r="DN48" s="870"/>
      <c r="DO48" s="870"/>
      <c r="DP48" s="871"/>
      <c r="DQ48" s="869"/>
      <c r="DR48" s="870"/>
      <c r="DS48" s="870"/>
      <c r="DT48" s="870"/>
      <c r="DU48" s="871"/>
      <c r="DV48" s="872"/>
      <c r="DW48" s="873"/>
      <c r="DX48" s="873"/>
      <c r="DY48" s="873"/>
      <c r="DZ48" s="874"/>
      <c r="EA48" s="245"/>
    </row>
    <row r="49" spans="1:131" s="246" customFormat="1" ht="26.25" customHeight="1" x14ac:dyDescent="0.15">
      <c r="A49" s="260">
        <v>22</v>
      </c>
      <c r="B49" s="843"/>
      <c r="C49" s="844"/>
      <c r="D49" s="844"/>
      <c r="E49" s="844"/>
      <c r="F49" s="844"/>
      <c r="G49" s="844"/>
      <c r="H49" s="844"/>
      <c r="I49" s="844"/>
      <c r="J49" s="844"/>
      <c r="K49" s="844"/>
      <c r="L49" s="844"/>
      <c r="M49" s="844"/>
      <c r="N49" s="844"/>
      <c r="O49" s="844"/>
      <c r="P49" s="845"/>
      <c r="Q49" s="846"/>
      <c r="R49" s="847"/>
      <c r="S49" s="847"/>
      <c r="T49" s="847"/>
      <c r="U49" s="847"/>
      <c r="V49" s="847"/>
      <c r="W49" s="847"/>
      <c r="X49" s="847"/>
      <c r="Y49" s="847"/>
      <c r="Z49" s="847"/>
      <c r="AA49" s="847"/>
      <c r="AB49" s="847"/>
      <c r="AC49" s="847"/>
      <c r="AD49" s="847"/>
      <c r="AE49" s="848"/>
      <c r="AF49" s="849"/>
      <c r="AG49" s="850"/>
      <c r="AH49" s="850"/>
      <c r="AI49" s="850"/>
      <c r="AJ49" s="851"/>
      <c r="AK49" s="918"/>
      <c r="AL49" s="919"/>
      <c r="AM49" s="919"/>
      <c r="AN49" s="919"/>
      <c r="AO49" s="919"/>
      <c r="AP49" s="919"/>
      <c r="AQ49" s="919"/>
      <c r="AR49" s="919"/>
      <c r="AS49" s="919"/>
      <c r="AT49" s="919"/>
      <c r="AU49" s="919"/>
      <c r="AV49" s="919"/>
      <c r="AW49" s="919"/>
      <c r="AX49" s="919"/>
      <c r="AY49" s="919"/>
      <c r="AZ49" s="920"/>
      <c r="BA49" s="920"/>
      <c r="BB49" s="920"/>
      <c r="BC49" s="920"/>
      <c r="BD49" s="920"/>
      <c r="BE49" s="916"/>
      <c r="BF49" s="916"/>
      <c r="BG49" s="916"/>
      <c r="BH49" s="916"/>
      <c r="BI49" s="917"/>
      <c r="BJ49" s="251"/>
      <c r="BK49" s="251"/>
      <c r="BL49" s="251"/>
      <c r="BM49" s="251"/>
      <c r="BN49" s="251"/>
      <c r="BO49" s="264"/>
      <c r="BP49" s="264"/>
      <c r="BQ49" s="261">
        <v>43</v>
      </c>
      <c r="BR49" s="262"/>
      <c r="BS49" s="856"/>
      <c r="BT49" s="857"/>
      <c r="BU49" s="857"/>
      <c r="BV49" s="857"/>
      <c r="BW49" s="857"/>
      <c r="BX49" s="857"/>
      <c r="BY49" s="857"/>
      <c r="BZ49" s="857"/>
      <c r="CA49" s="857"/>
      <c r="CB49" s="857"/>
      <c r="CC49" s="857"/>
      <c r="CD49" s="857"/>
      <c r="CE49" s="857"/>
      <c r="CF49" s="857"/>
      <c r="CG49" s="858"/>
      <c r="CH49" s="869"/>
      <c r="CI49" s="870"/>
      <c r="CJ49" s="870"/>
      <c r="CK49" s="870"/>
      <c r="CL49" s="871"/>
      <c r="CM49" s="869"/>
      <c r="CN49" s="870"/>
      <c r="CO49" s="870"/>
      <c r="CP49" s="870"/>
      <c r="CQ49" s="871"/>
      <c r="CR49" s="869"/>
      <c r="CS49" s="870"/>
      <c r="CT49" s="870"/>
      <c r="CU49" s="870"/>
      <c r="CV49" s="871"/>
      <c r="CW49" s="869"/>
      <c r="CX49" s="870"/>
      <c r="CY49" s="870"/>
      <c r="CZ49" s="870"/>
      <c r="DA49" s="871"/>
      <c r="DB49" s="869"/>
      <c r="DC49" s="870"/>
      <c r="DD49" s="870"/>
      <c r="DE49" s="870"/>
      <c r="DF49" s="871"/>
      <c r="DG49" s="869"/>
      <c r="DH49" s="870"/>
      <c r="DI49" s="870"/>
      <c r="DJ49" s="870"/>
      <c r="DK49" s="871"/>
      <c r="DL49" s="869"/>
      <c r="DM49" s="870"/>
      <c r="DN49" s="870"/>
      <c r="DO49" s="870"/>
      <c r="DP49" s="871"/>
      <c r="DQ49" s="869"/>
      <c r="DR49" s="870"/>
      <c r="DS49" s="870"/>
      <c r="DT49" s="870"/>
      <c r="DU49" s="871"/>
      <c r="DV49" s="872"/>
      <c r="DW49" s="873"/>
      <c r="DX49" s="873"/>
      <c r="DY49" s="873"/>
      <c r="DZ49" s="874"/>
      <c r="EA49" s="245"/>
    </row>
    <row r="50" spans="1:131" s="246" customFormat="1" ht="26.25" customHeight="1" x14ac:dyDescent="0.15">
      <c r="A50" s="260">
        <v>23</v>
      </c>
      <c r="B50" s="843"/>
      <c r="C50" s="844"/>
      <c r="D50" s="844"/>
      <c r="E50" s="844"/>
      <c r="F50" s="844"/>
      <c r="G50" s="844"/>
      <c r="H50" s="844"/>
      <c r="I50" s="844"/>
      <c r="J50" s="844"/>
      <c r="K50" s="844"/>
      <c r="L50" s="844"/>
      <c r="M50" s="844"/>
      <c r="N50" s="844"/>
      <c r="O50" s="844"/>
      <c r="P50" s="845"/>
      <c r="Q50" s="921"/>
      <c r="R50" s="922"/>
      <c r="S50" s="922"/>
      <c r="T50" s="922"/>
      <c r="U50" s="922"/>
      <c r="V50" s="922"/>
      <c r="W50" s="922"/>
      <c r="X50" s="922"/>
      <c r="Y50" s="922"/>
      <c r="Z50" s="922"/>
      <c r="AA50" s="922"/>
      <c r="AB50" s="922"/>
      <c r="AC50" s="922"/>
      <c r="AD50" s="922"/>
      <c r="AE50" s="923"/>
      <c r="AF50" s="849"/>
      <c r="AG50" s="850"/>
      <c r="AH50" s="850"/>
      <c r="AI50" s="850"/>
      <c r="AJ50" s="851"/>
      <c r="AK50" s="924"/>
      <c r="AL50" s="922"/>
      <c r="AM50" s="922"/>
      <c r="AN50" s="922"/>
      <c r="AO50" s="922"/>
      <c r="AP50" s="922"/>
      <c r="AQ50" s="922"/>
      <c r="AR50" s="922"/>
      <c r="AS50" s="922"/>
      <c r="AT50" s="922"/>
      <c r="AU50" s="922"/>
      <c r="AV50" s="922"/>
      <c r="AW50" s="922"/>
      <c r="AX50" s="922"/>
      <c r="AY50" s="922"/>
      <c r="AZ50" s="925"/>
      <c r="BA50" s="925"/>
      <c r="BB50" s="925"/>
      <c r="BC50" s="925"/>
      <c r="BD50" s="925"/>
      <c r="BE50" s="916"/>
      <c r="BF50" s="916"/>
      <c r="BG50" s="916"/>
      <c r="BH50" s="916"/>
      <c r="BI50" s="917"/>
      <c r="BJ50" s="251"/>
      <c r="BK50" s="251"/>
      <c r="BL50" s="251"/>
      <c r="BM50" s="251"/>
      <c r="BN50" s="251"/>
      <c r="BO50" s="264"/>
      <c r="BP50" s="264"/>
      <c r="BQ50" s="261">
        <v>44</v>
      </c>
      <c r="BR50" s="262"/>
      <c r="BS50" s="856"/>
      <c r="BT50" s="857"/>
      <c r="BU50" s="857"/>
      <c r="BV50" s="857"/>
      <c r="BW50" s="857"/>
      <c r="BX50" s="857"/>
      <c r="BY50" s="857"/>
      <c r="BZ50" s="857"/>
      <c r="CA50" s="857"/>
      <c r="CB50" s="857"/>
      <c r="CC50" s="857"/>
      <c r="CD50" s="857"/>
      <c r="CE50" s="857"/>
      <c r="CF50" s="857"/>
      <c r="CG50" s="858"/>
      <c r="CH50" s="869"/>
      <c r="CI50" s="870"/>
      <c r="CJ50" s="870"/>
      <c r="CK50" s="870"/>
      <c r="CL50" s="871"/>
      <c r="CM50" s="869"/>
      <c r="CN50" s="870"/>
      <c r="CO50" s="870"/>
      <c r="CP50" s="870"/>
      <c r="CQ50" s="871"/>
      <c r="CR50" s="869"/>
      <c r="CS50" s="870"/>
      <c r="CT50" s="870"/>
      <c r="CU50" s="870"/>
      <c r="CV50" s="871"/>
      <c r="CW50" s="869"/>
      <c r="CX50" s="870"/>
      <c r="CY50" s="870"/>
      <c r="CZ50" s="870"/>
      <c r="DA50" s="871"/>
      <c r="DB50" s="869"/>
      <c r="DC50" s="870"/>
      <c r="DD50" s="870"/>
      <c r="DE50" s="870"/>
      <c r="DF50" s="871"/>
      <c r="DG50" s="869"/>
      <c r="DH50" s="870"/>
      <c r="DI50" s="870"/>
      <c r="DJ50" s="870"/>
      <c r="DK50" s="871"/>
      <c r="DL50" s="869"/>
      <c r="DM50" s="870"/>
      <c r="DN50" s="870"/>
      <c r="DO50" s="870"/>
      <c r="DP50" s="871"/>
      <c r="DQ50" s="869"/>
      <c r="DR50" s="870"/>
      <c r="DS50" s="870"/>
      <c r="DT50" s="870"/>
      <c r="DU50" s="871"/>
      <c r="DV50" s="872"/>
      <c r="DW50" s="873"/>
      <c r="DX50" s="873"/>
      <c r="DY50" s="873"/>
      <c r="DZ50" s="874"/>
      <c r="EA50" s="245"/>
    </row>
    <row r="51" spans="1:131" s="246" customFormat="1" ht="26.25" customHeight="1" x14ac:dyDescent="0.15">
      <c r="A51" s="260">
        <v>24</v>
      </c>
      <c r="B51" s="843"/>
      <c r="C51" s="844"/>
      <c r="D51" s="844"/>
      <c r="E51" s="844"/>
      <c r="F51" s="844"/>
      <c r="G51" s="844"/>
      <c r="H51" s="844"/>
      <c r="I51" s="844"/>
      <c r="J51" s="844"/>
      <c r="K51" s="844"/>
      <c r="L51" s="844"/>
      <c r="M51" s="844"/>
      <c r="N51" s="844"/>
      <c r="O51" s="844"/>
      <c r="P51" s="845"/>
      <c r="Q51" s="921"/>
      <c r="R51" s="922"/>
      <c r="S51" s="922"/>
      <c r="T51" s="922"/>
      <c r="U51" s="922"/>
      <c r="V51" s="922"/>
      <c r="W51" s="922"/>
      <c r="X51" s="922"/>
      <c r="Y51" s="922"/>
      <c r="Z51" s="922"/>
      <c r="AA51" s="922"/>
      <c r="AB51" s="922"/>
      <c r="AC51" s="922"/>
      <c r="AD51" s="922"/>
      <c r="AE51" s="923"/>
      <c r="AF51" s="849"/>
      <c r="AG51" s="850"/>
      <c r="AH51" s="850"/>
      <c r="AI51" s="850"/>
      <c r="AJ51" s="851"/>
      <c r="AK51" s="924"/>
      <c r="AL51" s="922"/>
      <c r="AM51" s="922"/>
      <c r="AN51" s="922"/>
      <c r="AO51" s="922"/>
      <c r="AP51" s="922"/>
      <c r="AQ51" s="922"/>
      <c r="AR51" s="922"/>
      <c r="AS51" s="922"/>
      <c r="AT51" s="922"/>
      <c r="AU51" s="922"/>
      <c r="AV51" s="922"/>
      <c r="AW51" s="922"/>
      <c r="AX51" s="922"/>
      <c r="AY51" s="922"/>
      <c r="AZ51" s="925"/>
      <c r="BA51" s="925"/>
      <c r="BB51" s="925"/>
      <c r="BC51" s="925"/>
      <c r="BD51" s="925"/>
      <c r="BE51" s="916"/>
      <c r="BF51" s="916"/>
      <c r="BG51" s="916"/>
      <c r="BH51" s="916"/>
      <c r="BI51" s="917"/>
      <c r="BJ51" s="251"/>
      <c r="BK51" s="251"/>
      <c r="BL51" s="251"/>
      <c r="BM51" s="251"/>
      <c r="BN51" s="251"/>
      <c r="BO51" s="264"/>
      <c r="BP51" s="264"/>
      <c r="BQ51" s="261">
        <v>45</v>
      </c>
      <c r="BR51" s="262"/>
      <c r="BS51" s="856"/>
      <c r="BT51" s="857"/>
      <c r="BU51" s="857"/>
      <c r="BV51" s="857"/>
      <c r="BW51" s="857"/>
      <c r="BX51" s="857"/>
      <c r="BY51" s="857"/>
      <c r="BZ51" s="857"/>
      <c r="CA51" s="857"/>
      <c r="CB51" s="857"/>
      <c r="CC51" s="857"/>
      <c r="CD51" s="857"/>
      <c r="CE51" s="857"/>
      <c r="CF51" s="857"/>
      <c r="CG51" s="858"/>
      <c r="CH51" s="869"/>
      <c r="CI51" s="870"/>
      <c r="CJ51" s="870"/>
      <c r="CK51" s="870"/>
      <c r="CL51" s="871"/>
      <c r="CM51" s="869"/>
      <c r="CN51" s="870"/>
      <c r="CO51" s="870"/>
      <c r="CP51" s="870"/>
      <c r="CQ51" s="871"/>
      <c r="CR51" s="869"/>
      <c r="CS51" s="870"/>
      <c r="CT51" s="870"/>
      <c r="CU51" s="870"/>
      <c r="CV51" s="871"/>
      <c r="CW51" s="869"/>
      <c r="CX51" s="870"/>
      <c r="CY51" s="870"/>
      <c r="CZ51" s="870"/>
      <c r="DA51" s="871"/>
      <c r="DB51" s="869"/>
      <c r="DC51" s="870"/>
      <c r="DD51" s="870"/>
      <c r="DE51" s="870"/>
      <c r="DF51" s="871"/>
      <c r="DG51" s="869"/>
      <c r="DH51" s="870"/>
      <c r="DI51" s="870"/>
      <c r="DJ51" s="870"/>
      <c r="DK51" s="871"/>
      <c r="DL51" s="869"/>
      <c r="DM51" s="870"/>
      <c r="DN51" s="870"/>
      <c r="DO51" s="870"/>
      <c r="DP51" s="871"/>
      <c r="DQ51" s="869"/>
      <c r="DR51" s="870"/>
      <c r="DS51" s="870"/>
      <c r="DT51" s="870"/>
      <c r="DU51" s="871"/>
      <c r="DV51" s="872"/>
      <c r="DW51" s="873"/>
      <c r="DX51" s="873"/>
      <c r="DY51" s="873"/>
      <c r="DZ51" s="874"/>
      <c r="EA51" s="245"/>
    </row>
    <row r="52" spans="1:131" s="246" customFormat="1" ht="26.25" customHeight="1" x14ac:dyDescent="0.15">
      <c r="A52" s="260">
        <v>25</v>
      </c>
      <c r="B52" s="843"/>
      <c r="C52" s="844"/>
      <c r="D52" s="844"/>
      <c r="E52" s="844"/>
      <c r="F52" s="844"/>
      <c r="G52" s="844"/>
      <c r="H52" s="844"/>
      <c r="I52" s="844"/>
      <c r="J52" s="844"/>
      <c r="K52" s="844"/>
      <c r="L52" s="844"/>
      <c r="M52" s="844"/>
      <c r="N52" s="844"/>
      <c r="O52" s="844"/>
      <c r="P52" s="845"/>
      <c r="Q52" s="921"/>
      <c r="R52" s="922"/>
      <c r="S52" s="922"/>
      <c r="T52" s="922"/>
      <c r="U52" s="922"/>
      <c r="V52" s="922"/>
      <c r="W52" s="922"/>
      <c r="X52" s="922"/>
      <c r="Y52" s="922"/>
      <c r="Z52" s="922"/>
      <c r="AA52" s="922"/>
      <c r="AB52" s="922"/>
      <c r="AC52" s="922"/>
      <c r="AD52" s="922"/>
      <c r="AE52" s="923"/>
      <c r="AF52" s="849"/>
      <c r="AG52" s="850"/>
      <c r="AH52" s="850"/>
      <c r="AI52" s="850"/>
      <c r="AJ52" s="851"/>
      <c r="AK52" s="924"/>
      <c r="AL52" s="922"/>
      <c r="AM52" s="922"/>
      <c r="AN52" s="922"/>
      <c r="AO52" s="922"/>
      <c r="AP52" s="922"/>
      <c r="AQ52" s="922"/>
      <c r="AR52" s="922"/>
      <c r="AS52" s="922"/>
      <c r="AT52" s="922"/>
      <c r="AU52" s="922"/>
      <c r="AV52" s="922"/>
      <c r="AW52" s="922"/>
      <c r="AX52" s="922"/>
      <c r="AY52" s="922"/>
      <c r="AZ52" s="925"/>
      <c r="BA52" s="925"/>
      <c r="BB52" s="925"/>
      <c r="BC52" s="925"/>
      <c r="BD52" s="925"/>
      <c r="BE52" s="916"/>
      <c r="BF52" s="916"/>
      <c r="BG52" s="916"/>
      <c r="BH52" s="916"/>
      <c r="BI52" s="917"/>
      <c r="BJ52" s="251"/>
      <c r="BK52" s="251"/>
      <c r="BL52" s="251"/>
      <c r="BM52" s="251"/>
      <c r="BN52" s="251"/>
      <c r="BO52" s="264"/>
      <c r="BP52" s="264"/>
      <c r="BQ52" s="261">
        <v>46</v>
      </c>
      <c r="BR52" s="262"/>
      <c r="BS52" s="856"/>
      <c r="BT52" s="857"/>
      <c r="BU52" s="857"/>
      <c r="BV52" s="857"/>
      <c r="BW52" s="857"/>
      <c r="BX52" s="857"/>
      <c r="BY52" s="857"/>
      <c r="BZ52" s="857"/>
      <c r="CA52" s="857"/>
      <c r="CB52" s="857"/>
      <c r="CC52" s="857"/>
      <c r="CD52" s="857"/>
      <c r="CE52" s="857"/>
      <c r="CF52" s="857"/>
      <c r="CG52" s="858"/>
      <c r="CH52" s="869"/>
      <c r="CI52" s="870"/>
      <c r="CJ52" s="870"/>
      <c r="CK52" s="870"/>
      <c r="CL52" s="871"/>
      <c r="CM52" s="869"/>
      <c r="CN52" s="870"/>
      <c r="CO52" s="870"/>
      <c r="CP52" s="870"/>
      <c r="CQ52" s="871"/>
      <c r="CR52" s="869"/>
      <c r="CS52" s="870"/>
      <c r="CT52" s="870"/>
      <c r="CU52" s="870"/>
      <c r="CV52" s="871"/>
      <c r="CW52" s="869"/>
      <c r="CX52" s="870"/>
      <c r="CY52" s="870"/>
      <c r="CZ52" s="870"/>
      <c r="DA52" s="871"/>
      <c r="DB52" s="869"/>
      <c r="DC52" s="870"/>
      <c r="DD52" s="870"/>
      <c r="DE52" s="870"/>
      <c r="DF52" s="871"/>
      <c r="DG52" s="869"/>
      <c r="DH52" s="870"/>
      <c r="DI52" s="870"/>
      <c r="DJ52" s="870"/>
      <c r="DK52" s="871"/>
      <c r="DL52" s="869"/>
      <c r="DM52" s="870"/>
      <c r="DN52" s="870"/>
      <c r="DO52" s="870"/>
      <c r="DP52" s="871"/>
      <c r="DQ52" s="869"/>
      <c r="DR52" s="870"/>
      <c r="DS52" s="870"/>
      <c r="DT52" s="870"/>
      <c r="DU52" s="871"/>
      <c r="DV52" s="872"/>
      <c r="DW52" s="873"/>
      <c r="DX52" s="873"/>
      <c r="DY52" s="873"/>
      <c r="DZ52" s="874"/>
      <c r="EA52" s="245"/>
    </row>
    <row r="53" spans="1:131" s="246" customFormat="1" ht="26.25" customHeight="1" x14ac:dyDescent="0.15">
      <c r="A53" s="260">
        <v>26</v>
      </c>
      <c r="B53" s="843"/>
      <c r="C53" s="844"/>
      <c r="D53" s="844"/>
      <c r="E53" s="844"/>
      <c r="F53" s="844"/>
      <c r="G53" s="844"/>
      <c r="H53" s="844"/>
      <c r="I53" s="844"/>
      <c r="J53" s="844"/>
      <c r="K53" s="844"/>
      <c r="L53" s="844"/>
      <c r="M53" s="844"/>
      <c r="N53" s="844"/>
      <c r="O53" s="844"/>
      <c r="P53" s="845"/>
      <c r="Q53" s="921"/>
      <c r="R53" s="922"/>
      <c r="S53" s="922"/>
      <c r="T53" s="922"/>
      <c r="U53" s="922"/>
      <c r="V53" s="922"/>
      <c r="W53" s="922"/>
      <c r="X53" s="922"/>
      <c r="Y53" s="922"/>
      <c r="Z53" s="922"/>
      <c r="AA53" s="922"/>
      <c r="AB53" s="922"/>
      <c r="AC53" s="922"/>
      <c r="AD53" s="922"/>
      <c r="AE53" s="923"/>
      <c r="AF53" s="849"/>
      <c r="AG53" s="850"/>
      <c r="AH53" s="850"/>
      <c r="AI53" s="850"/>
      <c r="AJ53" s="851"/>
      <c r="AK53" s="924"/>
      <c r="AL53" s="922"/>
      <c r="AM53" s="922"/>
      <c r="AN53" s="922"/>
      <c r="AO53" s="922"/>
      <c r="AP53" s="922"/>
      <c r="AQ53" s="922"/>
      <c r="AR53" s="922"/>
      <c r="AS53" s="922"/>
      <c r="AT53" s="922"/>
      <c r="AU53" s="922"/>
      <c r="AV53" s="922"/>
      <c r="AW53" s="922"/>
      <c r="AX53" s="922"/>
      <c r="AY53" s="922"/>
      <c r="AZ53" s="925"/>
      <c r="BA53" s="925"/>
      <c r="BB53" s="925"/>
      <c r="BC53" s="925"/>
      <c r="BD53" s="925"/>
      <c r="BE53" s="916"/>
      <c r="BF53" s="916"/>
      <c r="BG53" s="916"/>
      <c r="BH53" s="916"/>
      <c r="BI53" s="917"/>
      <c r="BJ53" s="251"/>
      <c r="BK53" s="251"/>
      <c r="BL53" s="251"/>
      <c r="BM53" s="251"/>
      <c r="BN53" s="251"/>
      <c r="BO53" s="264"/>
      <c r="BP53" s="264"/>
      <c r="BQ53" s="261">
        <v>47</v>
      </c>
      <c r="BR53" s="262"/>
      <c r="BS53" s="856"/>
      <c r="BT53" s="857"/>
      <c r="BU53" s="857"/>
      <c r="BV53" s="857"/>
      <c r="BW53" s="857"/>
      <c r="BX53" s="857"/>
      <c r="BY53" s="857"/>
      <c r="BZ53" s="857"/>
      <c r="CA53" s="857"/>
      <c r="CB53" s="857"/>
      <c r="CC53" s="857"/>
      <c r="CD53" s="857"/>
      <c r="CE53" s="857"/>
      <c r="CF53" s="857"/>
      <c r="CG53" s="858"/>
      <c r="CH53" s="869"/>
      <c r="CI53" s="870"/>
      <c r="CJ53" s="870"/>
      <c r="CK53" s="870"/>
      <c r="CL53" s="871"/>
      <c r="CM53" s="869"/>
      <c r="CN53" s="870"/>
      <c r="CO53" s="870"/>
      <c r="CP53" s="870"/>
      <c r="CQ53" s="871"/>
      <c r="CR53" s="869"/>
      <c r="CS53" s="870"/>
      <c r="CT53" s="870"/>
      <c r="CU53" s="870"/>
      <c r="CV53" s="871"/>
      <c r="CW53" s="869"/>
      <c r="CX53" s="870"/>
      <c r="CY53" s="870"/>
      <c r="CZ53" s="870"/>
      <c r="DA53" s="871"/>
      <c r="DB53" s="869"/>
      <c r="DC53" s="870"/>
      <c r="DD53" s="870"/>
      <c r="DE53" s="870"/>
      <c r="DF53" s="871"/>
      <c r="DG53" s="869"/>
      <c r="DH53" s="870"/>
      <c r="DI53" s="870"/>
      <c r="DJ53" s="870"/>
      <c r="DK53" s="871"/>
      <c r="DL53" s="869"/>
      <c r="DM53" s="870"/>
      <c r="DN53" s="870"/>
      <c r="DO53" s="870"/>
      <c r="DP53" s="871"/>
      <c r="DQ53" s="869"/>
      <c r="DR53" s="870"/>
      <c r="DS53" s="870"/>
      <c r="DT53" s="870"/>
      <c r="DU53" s="871"/>
      <c r="DV53" s="872"/>
      <c r="DW53" s="873"/>
      <c r="DX53" s="873"/>
      <c r="DY53" s="873"/>
      <c r="DZ53" s="874"/>
      <c r="EA53" s="245"/>
    </row>
    <row r="54" spans="1:131" s="246" customFormat="1" ht="26.25" customHeight="1" x14ac:dyDescent="0.15">
      <c r="A54" s="260">
        <v>27</v>
      </c>
      <c r="B54" s="843"/>
      <c r="C54" s="844"/>
      <c r="D54" s="844"/>
      <c r="E54" s="844"/>
      <c r="F54" s="844"/>
      <c r="G54" s="844"/>
      <c r="H54" s="844"/>
      <c r="I54" s="844"/>
      <c r="J54" s="844"/>
      <c r="K54" s="844"/>
      <c r="L54" s="844"/>
      <c r="M54" s="844"/>
      <c r="N54" s="844"/>
      <c r="O54" s="844"/>
      <c r="P54" s="845"/>
      <c r="Q54" s="921"/>
      <c r="R54" s="922"/>
      <c r="S54" s="922"/>
      <c r="T54" s="922"/>
      <c r="U54" s="922"/>
      <c r="V54" s="922"/>
      <c r="W54" s="922"/>
      <c r="X54" s="922"/>
      <c r="Y54" s="922"/>
      <c r="Z54" s="922"/>
      <c r="AA54" s="922"/>
      <c r="AB54" s="922"/>
      <c r="AC54" s="922"/>
      <c r="AD54" s="922"/>
      <c r="AE54" s="923"/>
      <c r="AF54" s="849"/>
      <c r="AG54" s="850"/>
      <c r="AH54" s="850"/>
      <c r="AI54" s="850"/>
      <c r="AJ54" s="851"/>
      <c r="AK54" s="924"/>
      <c r="AL54" s="922"/>
      <c r="AM54" s="922"/>
      <c r="AN54" s="922"/>
      <c r="AO54" s="922"/>
      <c r="AP54" s="922"/>
      <c r="AQ54" s="922"/>
      <c r="AR54" s="922"/>
      <c r="AS54" s="922"/>
      <c r="AT54" s="922"/>
      <c r="AU54" s="922"/>
      <c r="AV54" s="922"/>
      <c r="AW54" s="922"/>
      <c r="AX54" s="922"/>
      <c r="AY54" s="922"/>
      <c r="AZ54" s="925"/>
      <c r="BA54" s="925"/>
      <c r="BB54" s="925"/>
      <c r="BC54" s="925"/>
      <c r="BD54" s="925"/>
      <c r="BE54" s="916"/>
      <c r="BF54" s="916"/>
      <c r="BG54" s="916"/>
      <c r="BH54" s="916"/>
      <c r="BI54" s="917"/>
      <c r="BJ54" s="251"/>
      <c r="BK54" s="251"/>
      <c r="BL54" s="251"/>
      <c r="BM54" s="251"/>
      <c r="BN54" s="251"/>
      <c r="BO54" s="264"/>
      <c r="BP54" s="264"/>
      <c r="BQ54" s="261">
        <v>48</v>
      </c>
      <c r="BR54" s="262"/>
      <c r="BS54" s="856"/>
      <c r="BT54" s="857"/>
      <c r="BU54" s="857"/>
      <c r="BV54" s="857"/>
      <c r="BW54" s="857"/>
      <c r="BX54" s="857"/>
      <c r="BY54" s="857"/>
      <c r="BZ54" s="857"/>
      <c r="CA54" s="857"/>
      <c r="CB54" s="857"/>
      <c r="CC54" s="857"/>
      <c r="CD54" s="857"/>
      <c r="CE54" s="857"/>
      <c r="CF54" s="857"/>
      <c r="CG54" s="858"/>
      <c r="CH54" s="869"/>
      <c r="CI54" s="870"/>
      <c r="CJ54" s="870"/>
      <c r="CK54" s="870"/>
      <c r="CL54" s="871"/>
      <c r="CM54" s="869"/>
      <c r="CN54" s="870"/>
      <c r="CO54" s="870"/>
      <c r="CP54" s="870"/>
      <c r="CQ54" s="871"/>
      <c r="CR54" s="869"/>
      <c r="CS54" s="870"/>
      <c r="CT54" s="870"/>
      <c r="CU54" s="870"/>
      <c r="CV54" s="871"/>
      <c r="CW54" s="869"/>
      <c r="CX54" s="870"/>
      <c r="CY54" s="870"/>
      <c r="CZ54" s="870"/>
      <c r="DA54" s="871"/>
      <c r="DB54" s="869"/>
      <c r="DC54" s="870"/>
      <c r="DD54" s="870"/>
      <c r="DE54" s="870"/>
      <c r="DF54" s="871"/>
      <c r="DG54" s="869"/>
      <c r="DH54" s="870"/>
      <c r="DI54" s="870"/>
      <c r="DJ54" s="870"/>
      <c r="DK54" s="871"/>
      <c r="DL54" s="869"/>
      <c r="DM54" s="870"/>
      <c r="DN54" s="870"/>
      <c r="DO54" s="870"/>
      <c r="DP54" s="871"/>
      <c r="DQ54" s="869"/>
      <c r="DR54" s="870"/>
      <c r="DS54" s="870"/>
      <c r="DT54" s="870"/>
      <c r="DU54" s="871"/>
      <c r="DV54" s="872"/>
      <c r="DW54" s="873"/>
      <c r="DX54" s="873"/>
      <c r="DY54" s="873"/>
      <c r="DZ54" s="874"/>
      <c r="EA54" s="245"/>
    </row>
    <row r="55" spans="1:131" s="246" customFormat="1" ht="26.25" customHeight="1" x14ac:dyDescent="0.15">
      <c r="A55" s="260">
        <v>28</v>
      </c>
      <c r="B55" s="843"/>
      <c r="C55" s="844"/>
      <c r="D55" s="844"/>
      <c r="E55" s="844"/>
      <c r="F55" s="844"/>
      <c r="G55" s="844"/>
      <c r="H55" s="844"/>
      <c r="I55" s="844"/>
      <c r="J55" s="844"/>
      <c r="K55" s="844"/>
      <c r="L55" s="844"/>
      <c r="M55" s="844"/>
      <c r="N55" s="844"/>
      <c r="O55" s="844"/>
      <c r="P55" s="845"/>
      <c r="Q55" s="921"/>
      <c r="R55" s="922"/>
      <c r="S55" s="922"/>
      <c r="T55" s="922"/>
      <c r="U55" s="922"/>
      <c r="V55" s="922"/>
      <c r="W55" s="922"/>
      <c r="X55" s="922"/>
      <c r="Y55" s="922"/>
      <c r="Z55" s="922"/>
      <c r="AA55" s="922"/>
      <c r="AB55" s="922"/>
      <c r="AC55" s="922"/>
      <c r="AD55" s="922"/>
      <c r="AE55" s="923"/>
      <c r="AF55" s="849"/>
      <c r="AG55" s="850"/>
      <c r="AH55" s="850"/>
      <c r="AI55" s="850"/>
      <c r="AJ55" s="851"/>
      <c r="AK55" s="924"/>
      <c r="AL55" s="922"/>
      <c r="AM55" s="922"/>
      <c r="AN55" s="922"/>
      <c r="AO55" s="922"/>
      <c r="AP55" s="922"/>
      <c r="AQ55" s="922"/>
      <c r="AR55" s="922"/>
      <c r="AS55" s="922"/>
      <c r="AT55" s="922"/>
      <c r="AU55" s="922"/>
      <c r="AV55" s="922"/>
      <c r="AW55" s="922"/>
      <c r="AX55" s="922"/>
      <c r="AY55" s="922"/>
      <c r="AZ55" s="925"/>
      <c r="BA55" s="925"/>
      <c r="BB55" s="925"/>
      <c r="BC55" s="925"/>
      <c r="BD55" s="925"/>
      <c r="BE55" s="916"/>
      <c r="BF55" s="916"/>
      <c r="BG55" s="916"/>
      <c r="BH55" s="916"/>
      <c r="BI55" s="917"/>
      <c r="BJ55" s="251"/>
      <c r="BK55" s="251"/>
      <c r="BL55" s="251"/>
      <c r="BM55" s="251"/>
      <c r="BN55" s="251"/>
      <c r="BO55" s="264"/>
      <c r="BP55" s="264"/>
      <c r="BQ55" s="261">
        <v>49</v>
      </c>
      <c r="BR55" s="262"/>
      <c r="BS55" s="856"/>
      <c r="BT55" s="857"/>
      <c r="BU55" s="857"/>
      <c r="BV55" s="857"/>
      <c r="BW55" s="857"/>
      <c r="BX55" s="857"/>
      <c r="BY55" s="857"/>
      <c r="BZ55" s="857"/>
      <c r="CA55" s="857"/>
      <c r="CB55" s="857"/>
      <c r="CC55" s="857"/>
      <c r="CD55" s="857"/>
      <c r="CE55" s="857"/>
      <c r="CF55" s="857"/>
      <c r="CG55" s="858"/>
      <c r="CH55" s="869"/>
      <c r="CI55" s="870"/>
      <c r="CJ55" s="870"/>
      <c r="CK55" s="870"/>
      <c r="CL55" s="871"/>
      <c r="CM55" s="869"/>
      <c r="CN55" s="870"/>
      <c r="CO55" s="870"/>
      <c r="CP55" s="870"/>
      <c r="CQ55" s="871"/>
      <c r="CR55" s="869"/>
      <c r="CS55" s="870"/>
      <c r="CT55" s="870"/>
      <c r="CU55" s="870"/>
      <c r="CV55" s="871"/>
      <c r="CW55" s="869"/>
      <c r="CX55" s="870"/>
      <c r="CY55" s="870"/>
      <c r="CZ55" s="870"/>
      <c r="DA55" s="871"/>
      <c r="DB55" s="869"/>
      <c r="DC55" s="870"/>
      <c r="DD55" s="870"/>
      <c r="DE55" s="870"/>
      <c r="DF55" s="871"/>
      <c r="DG55" s="869"/>
      <c r="DH55" s="870"/>
      <c r="DI55" s="870"/>
      <c r="DJ55" s="870"/>
      <c r="DK55" s="871"/>
      <c r="DL55" s="869"/>
      <c r="DM55" s="870"/>
      <c r="DN55" s="870"/>
      <c r="DO55" s="870"/>
      <c r="DP55" s="871"/>
      <c r="DQ55" s="869"/>
      <c r="DR55" s="870"/>
      <c r="DS55" s="870"/>
      <c r="DT55" s="870"/>
      <c r="DU55" s="871"/>
      <c r="DV55" s="872"/>
      <c r="DW55" s="873"/>
      <c r="DX55" s="873"/>
      <c r="DY55" s="873"/>
      <c r="DZ55" s="874"/>
      <c r="EA55" s="245"/>
    </row>
    <row r="56" spans="1:131" s="246" customFormat="1" ht="26.25" customHeight="1" x14ac:dyDescent="0.15">
      <c r="A56" s="260">
        <v>29</v>
      </c>
      <c r="B56" s="843"/>
      <c r="C56" s="844"/>
      <c r="D56" s="844"/>
      <c r="E56" s="844"/>
      <c r="F56" s="844"/>
      <c r="G56" s="844"/>
      <c r="H56" s="844"/>
      <c r="I56" s="844"/>
      <c r="J56" s="844"/>
      <c r="K56" s="844"/>
      <c r="L56" s="844"/>
      <c r="M56" s="844"/>
      <c r="N56" s="844"/>
      <c r="O56" s="844"/>
      <c r="P56" s="845"/>
      <c r="Q56" s="921"/>
      <c r="R56" s="922"/>
      <c r="S56" s="922"/>
      <c r="T56" s="922"/>
      <c r="U56" s="922"/>
      <c r="V56" s="922"/>
      <c r="W56" s="922"/>
      <c r="X56" s="922"/>
      <c r="Y56" s="922"/>
      <c r="Z56" s="922"/>
      <c r="AA56" s="922"/>
      <c r="AB56" s="922"/>
      <c r="AC56" s="922"/>
      <c r="AD56" s="922"/>
      <c r="AE56" s="923"/>
      <c r="AF56" s="849"/>
      <c r="AG56" s="850"/>
      <c r="AH56" s="850"/>
      <c r="AI56" s="850"/>
      <c r="AJ56" s="851"/>
      <c r="AK56" s="924"/>
      <c r="AL56" s="922"/>
      <c r="AM56" s="922"/>
      <c r="AN56" s="922"/>
      <c r="AO56" s="922"/>
      <c r="AP56" s="922"/>
      <c r="AQ56" s="922"/>
      <c r="AR56" s="922"/>
      <c r="AS56" s="922"/>
      <c r="AT56" s="922"/>
      <c r="AU56" s="922"/>
      <c r="AV56" s="922"/>
      <c r="AW56" s="922"/>
      <c r="AX56" s="922"/>
      <c r="AY56" s="922"/>
      <c r="AZ56" s="925"/>
      <c r="BA56" s="925"/>
      <c r="BB56" s="925"/>
      <c r="BC56" s="925"/>
      <c r="BD56" s="925"/>
      <c r="BE56" s="916"/>
      <c r="BF56" s="916"/>
      <c r="BG56" s="916"/>
      <c r="BH56" s="916"/>
      <c r="BI56" s="917"/>
      <c r="BJ56" s="251"/>
      <c r="BK56" s="251"/>
      <c r="BL56" s="251"/>
      <c r="BM56" s="251"/>
      <c r="BN56" s="251"/>
      <c r="BO56" s="264"/>
      <c r="BP56" s="264"/>
      <c r="BQ56" s="261">
        <v>50</v>
      </c>
      <c r="BR56" s="262"/>
      <c r="BS56" s="856"/>
      <c r="BT56" s="857"/>
      <c r="BU56" s="857"/>
      <c r="BV56" s="857"/>
      <c r="BW56" s="857"/>
      <c r="BX56" s="857"/>
      <c r="BY56" s="857"/>
      <c r="BZ56" s="857"/>
      <c r="CA56" s="857"/>
      <c r="CB56" s="857"/>
      <c r="CC56" s="857"/>
      <c r="CD56" s="857"/>
      <c r="CE56" s="857"/>
      <c r="CF56" s="857"/>
      <c r="CG56" s="858"/>
      <c r="CH56" s="869"/>
      <c r="CI56" s="870"/>
      <c r="CJ56" s="870"/>
      <c r="CK56" s="870"/>
      <c r="CL56" s="871"/>
      <c r="CM56" s="869"/>
      <c r="CN56" s="870"/>
      <c r="CO56" s="870"/>
      <c r="CP56" s="870"/>
      <c r="CQ56" s="871"/>
      <c r="CR56" s="869"/>
      <c r="CS56" s="870"/>
      <c r="CT56" s="870"/>
      <c r="CU56" s="870"/>
      <c r="CV56" s="871"/>
      <c r="CW56" s="869"/>
      <c r="CX56" s="870"/>
      <c r="CY56" s="870"/>
      <c r="CZ56" s="870"/>
      <c r="DA56" s="871"/>
      <c r="DB56" s="869"/>
      <c r="DC56" s="870"/>
      <c r="DD56" s="870"/>
      <c r="DE56" s="870"/>
      <c r="DF56" s="871"/>
      <c r="DG56" s="869"/>
      <c r="DH56" s="870"/>
      <c r="DI56" s="870"/>
      <c r="DJ56" s="870"/>
      <c r="DK56" s="871"/>
      <c r="DL56" s="869"/>
      <c r="DM56" s="870"/>
      <c r="DN56" s="870"/>
      <c r="DO56" s="870"/>
      <c r="DP56" s="871"/>
      <c r="DQ56" s="869"/>
      <c r="DR56" s="870"/>
      <c r="DS56" s="870"/>
      <c r="DT56" s="870"/>
      <c r="DU56" s="871"/>
      <c r="DV56" s="872"/>
      <c r="DW56" s="873"/>
      <c r="DX56" s="873"/>
      <c r="DY56" s="873"/>
      <c r="DZ56" s="874"/>
      <c r="EA56" s="245"/>
    </row>
    <row r="57" spans="1:131" s="246" customFormat="1" ht="26.25" customHeight="1" x14ac:dyDescent="0.15">
      <c r="A57" s="260">
        <v>30</v>
      </c>
      <c r="B57" s="843"/>
      <c r="C57" s="844"/>
      <c r="D57" s="844"/>
      <c r="E57" s="844"/>
      <c r="F57" s="844"/>
      <c r="G57" s="844"/>
      <c r="H57" s="844"/>
      <c r="I57" s="844"/>
      <c r="J57" s="844"/>
      <c r="K57" s="844"/>
      <c r="L57" s="844"/>
      <c r="M57" s="844"/>
      <c r="N57" s="844"/>
      <c r="O57" s="844"/>
      <c r="P57" s="845"/>
      <c r="Q57" s="921"/>
      <c r="R57" s="922"/>
      <c r="S57" s="922"/>
      <c r="T57" s="922"/>
      <c r="U57" s="922"/>
      <c r="V57" s="922"/>
      <c r="W57" s="922"/>
      <c r="X57" s="922"/>
      <c r="Y57" s="922"/>
      <c r="Z57" s="922"/>
      <c r="AA57" s="922"/>
      <c r="AB57" s="922"/>
      <c r="AC57" s="922"/>
      <c r="AD57" s="922"/>
      <c r="AE57" s="923"/>
      <c r="AF57" s="849"/>
      <c r="AG57" s="850"/>
      <c r="AH57" s="850"/>
      <c r="AI57" s="850"/>
      <c r="AJ57" s="851"/>
      <c r="AK57" s="924"/>
      <c r="AL57" s="922"/>
      <c r="AM57" s="922"/>
      <c r="AN57" s="922"/>
      <c r="AO57" s="922"/>
      <c r="AP57" s="922"/>
      <c r="AQ57" s="922"/>
      <c r="AR57" s="922"/>
      <c r="AS57" s="922"/>
      <c r="AT57" s="922"/>
      <c r="AU57" s="922"/>
      <c r="AV57" s="922"/>
      <c r="AW57" s="922"/>
      <c r="AX57" s="922"/>
      <c r="AY57" s="922"/>
      <c r="AZ57" s="925"/>
      <c r="BA57" s="925"/>
      <c r="BB57" s="925"/>
      <c r="BC57" s="925"/>
      <c r="BD57" s="925"/>
      <c r="BE57" s="916"/>
      <c r="BF57" s="916"/>
      <c r="BG57" s="916"/>
      <c r="BH57" s="916"/>
      <c r="BI57" s="917"/>
      <c r="BJ57" s="251"/>
      <c r="BK57" s="251"/>
      <c r="BL57" s="251"/>
      <c r="BM57" s="251"/>
      <c r="BN57" s="251"/>
      <c r="BO57" s="264"/>
      <c r="BP57" s="264"/>
      <c r="BQ57" s="261">
        <v>51</v>
      </c>
      <c r="BR57" s="262"/>
      <c r="BS57" s="856"/>
      <c r="BT57" s="857"/>
      <c r="BU57" s="857"/>
      <c r="BV57" s="857"/>
      <c r="BW57" s="857"/>
      <c r="BX57" s="857"/>
      <c r="BY57" s="857"/>
      <c r="BZ57" s="857"/>
      <c r="CA57" s="857"/>
      <c r="CB57" s="857"/>
      <c r="CC57" s="857"/>
      <c r="CD57" s="857"/>
      <c r="CE57" s="857"/>
      <c r="CF57" s="857"/>
      <c r="CG57" s="858"/>
      <c r="CH57" s="869"/>
      <c r="CI57" s="870"/>
      <c r="CJ57" s="870"/>
      <c r="CK57" s="870"/>
      <c r="CL57" s="871"/>
      <c r="CM57" s="869"/>
      <c r="CN57" s="870"/>
      <c r="CO57" s="870"/>
      <c r="CP57" s="870"/>
      <c r="CQ57" s="871"/>
      <c r="CR57" s="869"/>
      <c r="CS57" s="870"/>
      <c r="CT57" s="870"/>
      <c r="CU57" s="870"/>
      <c r="CV57" s="871"/>
      <c r="CW57" s="869"/>
      <c r="CX57" s="870"/>
      <c r="CY57" s="870"/>
      <c r="CZ57" s="870"/>
      <c r="DA57" s="871"/>
      <c r="DB57" s="869"/>
      <c r="DC57" s="870"/>
      <c r="DD57" s="870"/>
      <c r="DE57" s="870"/>
      <c r="DF57" s="871"/>
      <c r="DG57" s="869"/>
      <c r="DH57" s="870"/>
      <c r="DI57" s="870"/>
      <c r="DJ57" s="870"/>
      <c r="DK57" s="871"/>
      <c r="DL57" s="869"/>
      <c r="DM57" s="870"/>
      <c r="DN57" s="870"/>
      <c r="DO57" s="870"/>
      <c r="DP57" s="871"/>
      <c r="DQ57" s="869"/>
      <c r="DR57" s="870"/>
      <c r="DS57" s="870"/>
      <c r="DT57" s="870"/>
      <c r="DU57" s="871"/>
      <c r="DV57" s="872"/>
      <c r="DW57" s="873"/>
      <c r="DX57" s="873"/>
      <c r="DY57" s="873"/>
      <c r="DZ57" s="874"/>
      <c r="EA57" s="245"/>
    </row>
    <row r="58" spans="1:131" s="246" customFormat="1" ht="26.25" customHeight="1" x14ac:dyDescent="0.15">
      <c r="A58" s="260">
        <v>31</v>
      </c>
      <c r="B58" s="843"/>
      <c r="C58" s="844"/>
      <c r="D58" s="844"/>
      <c r="E58" s="844"/>
      <c r="F58" s="844"/>
      <c r="G58" s="844"/>
      <c r="H58" s="844"/>
      <c r="I58" s="844"/>
      <c r="J58" s="844"/>
      <c r="K58" s="844"/>
      <c r="L58" s="844"/>
      <c r="M58" s="844"/>
      <c r="N58" s="844"/>
      <c r="O58" s="844"/>
      <c r="P58" s="845"/>
      <c r="Q58" s="921"/>
      <c r="R58" s="922"/>
      <c r="S58" s="922"/>
      <c r="T58" s="922"/>
      <c r="U58" s="922"/>
      <c r="V58" s="922"/>
      <c r="W58" s="922"/>
      <c r="X58" s="922"/>
      <c r="Y58" s="922"/>
      <c r="Z58" s="922"/>
      <c r="AA58" s="922"/>
      <c r="AB58" s="922"/>
      <c r="AC58" s="922"/>
      <c r="AD58" s="922"/>
      <c r="AE58" s="923"/>
      <c r="AF58" s="849"/>
      <c r="AG58" s="850"/>
      <c r="AH58" s="850"/>
      <c r="AI58" s="850"/>
      <c r="AJ58" s="851"/>
      <c r="AK58" s="924"/>
      <c r="AL58" s="922"/>
      <c r="AM58" s="922"/>
      <c r="AN58" s="922"/>
      <c r="AO58" s="922"/>
      <c r="AP58" s="922"/>
      <c r="AQ58" s="922"/>
      <c r="AR58" s="922"/>
      <c r="AS58" s="922"/>
      <c r="AT58" s="922"/>
      <c r="AU58" s="922"/>
      <c r="AV58" s="922"/>
      <c r="AW58" s="922"/>
      <c r="AX58" s="922"/>
      <c r="AY58" s="922"/>
      <c r="AZ58" s="925"/>
      <c r="BA58" s="925"/>
      <c r="BB58" s="925"/>
      <c r="BC58" s="925"/>
      <c r="BD58" s="925"/>
      <c r="BE58" s="916"/>
      <c r="BF58" s="916"/>
      <c r="BG58" s="916"/>
      <c r="BH58" s="916"/>
      <c r="BI58" s="917"/>
      <c r="BJ58" s="251"/>
      <c r="BK58" s="251"/>
      <c r="BL58" s="251"/>
      <c r="BM58" s="251"/>
      <c r="BN58" s="251"/>
      <c r="BO58" s="264"/>
      <c r="BP58" s="264"/>
      <c r="BQ58" s="261">
        <v>52</v>
      </c>
      <c r="BR58" s="262"/>
      <c r="BS58" s="856"/>
      <c r="BT58" s="857"/>
      <c r="BU58" s="857"/>
      <c r="BV58" s="857"/>
      <c r="BW58" s="857"/>
      <c r="BX58" s="857"/>
      <c r="BY58" s="857"/>
      <c r="BZ58" s="857"/>
      <c r="CA58" s="857"/>
      <c r="CB58" s="857"/>
      <c r="CC58" s="857"/>
      <c r="CD58" s="857"/>
      <c r="CE58" s="857"/>
      <c r="CF58" s="857"/>
      <c r="CG58" s="858"/>
      <c r="CH58" s="869"/>
      <c r="CI58" s="870"/>
      <c r="CJ58" s="870"/>
      <c r="CK58" s="870"/>
      <c r="CL58" s="871"/>
      <c r="CM58" s="869"/>
      <c r="CN58" s="870"/>
      <c r="CO58" s="870"/>
      <c r="CP58" s="870"/>
      <c r="CQ58" s="871"/>
      <c r="CR58" s="869"/>
      <c r="CS58" s="870"/>
      <c r="CT58" s="870"/>
      <c r="CU58" s="870"/>
      <c r="CV58" s="871"/>
      <c r="CW58" s="869"/>
      <c r="CX58" s="870"/>
      <c r="CY58" s="870"/>
      <c r="CZ58" s="870"/>
      <c r="DA58" s="871"/>
      <c r="DB58" s="869"/>
      <c r="DC58" s="870"/>
      <c r="DD58" s="870"/>
      <c r="DE58" s="870"/>
      <c r="DF58" s="871"/>
      <c r="DG58" s="869"/>
      <c r="DH58" s="870"/>
      <c r="DI58" s="870"/>
      <c r="DJ58" s="870"/>
      <c r="DK58" s="871"/>
      <c r="DL58" s="869"/>
      <c r="DM58" s="870"/>
      <c r="DN58" s="870"/>
      <c r="DO58" s="870"/>
      <c r="DP58" s="871"/>
      <c r="DQ58" s="869"/>
      <c r="DR58" s="870"/>
      <c r="DS58" s="870"/>
      <c r="DT58" s="870"/>
      <c r="DU58" s="871"/>
      <c r="DV58" s="872"/>
      <c r="DW58" s="873"/>
      <c r="DX58" s="873"/>
      <c r="DY58" s="873"/>
      <c r="DZ58" s="874"/>
      <c r="EA58" s="245"/>
    </row>
    <row r="59" spans="1:131" s="246" customFormat="1" ht="26.25" customHeight="1" x14ac:dyDescent="0.15">
      <c r="A59" s="260">
        <v>32</v>
      </c>
      <c r="B59" s="843"/>
      <c r="C59" s="844"/>
      <c r="D59" s="844"/>
      <c r="E59" s="844"/>
      <c r="F59" s="844"/>
      <c r="G59" s="844"/>
      <c r="H59" s="844"/>
      <c r="I59" s="844"/>
      <c r="J59" s="844"/>
      <c r="K59" s="844"/>
      <c r="L59" s="844"/>
      <c r="M59" s="844"/>
      <c r="N59" s="844"/>
      <c r="O59" s="844"/>
      <c r="P59" s="845"/>
      <c r="Q59" s="921"/>
      <c r="R59" s="922"/>
      <c r="S59" s="922"/>
      <c r="T59" s="922"/>
      <c r="U59" s="922"/>
      <c r="V59" s="922"/>
      <c r="W59" s="922"/>
      <c r="X59" s="922"/>
      <c r="Y59" s="922"/>
      <c r="Z59" s="922"/>
      <c r="AA59" s="922"/>
      <c r="AB59" s="922"/>
      <c r="AC59" s="922"/>
      <c r="AD59" s="922"/>
      <c r="AE59" s="923"/>
      <c r="AF59" s="849"/>
      <c r="AG59" s="850"/>
      <c r="AH59" s="850"/>
      <c r="AI59" s="850"/>
      <c r="AJ59" s="851"/>
      <c r="AK59" s="924"/>
      <c r="AL59" s="922"/>
      <c r="AM59" s="922"/>
      <c r="AN59" s="922"/>
      <c r="AO59" s="922"/>
      <c r="AP59" s="922"/>
      <c r="AQ59" s="922"/>
      <c r="AR59" s="922"/>
      <c r="AS59" s="922"/>
      <c r="AT59" s="922"/>
      <c r="AU59" s="922"/>
      <c r="AV59" s="922"/>
      <c r="AW59" s="922"/>
      <c r="AX59" s="922"/>
      <c r="AY59" s="922"/>
      <c r="AZ59" s="925"/>
      <c r="BA59" s="925"/>
      <c r="BB59" s="925"/>
      <c r="BC59" s="925"/>
      <c r="BD59" s="925"/>
      <c r="BE59" s="916"/>
      <c r="BF59" s="916"/>
      <c r="BG59" s="916"/>
      <c r="BH59" s="916"/>
      <c r="BI59" s="917"/>
      <c r="BJ59" s="251"/>
      <c r="BK59" s="251"/>
      <c r="BL59" s="251"/>
      <c r="BM59" s="251"/>
      <c r="BN59" s="251"/>
      <c r="BO59" s="264"/>
      <c r="BP59" s="264"/>
      <c r="BQ59" s="261">
        <v>53</v>
      </c>
      <c r="BR59" s="262"/>
      <c r="BS59" s="856"/>
      <c r="BT59" s="857"/>
      <c r="BU59" s="857"/>
      <c r="BV59" s="857"/>
      <c r="BW59" s="857"/>
      <c r="BX59" s="857"/>
      <c r="BY59" s="857"/>
      <c r="BZ59" s="857"/>
      <c r="CA59" s="857"/>
      <c r="CB59" s="857"/>
      <c r="CC59" s="857"/>
      <c r="CD59" s="857"/>
      <c r="CE59" s="857"/>
      <c r="CF59" s="857"/>
      <c r="CG59" s="858"/>
      <c r="CH59" s="869"/>
      <c r="CI59" s="870"/>
      <c r="CJ59" s="870"/>
      <c r="CK59" s="870"/>
      <c r="CL59" s="871"/>
      <c r="CM59" s="869"/>
      <c r="CN59" s="870"/>
      <c r="CO59" s="870"/>
      <c r="CP59" s="870"/>
      <c r="CQ59" s="871"/>
      <c r="CR59" s="869"/>
      <c r="CS59" s="870"/>
      <c r="CT59" s="870"/>
      <c r="CU59" s="870"/>
      <c r="CV59" s="871"/>
      <c r="CW59" s="869"/>
      <c r="CX59" s="870"/>
      <c r="CY59" s="870"/>
      <c r="CZ59" s="870"/>
      <c r="DA59" s="871"/>
      <c r="DB59" s="869"/>
      <c r="DC59" s="870"/>
      <c r="DD59" s="870"/>
      <c r="DE59" s="870"/>
      <c r="DF59" s="871"/>
      <c r="DG59" s="869"/>
      <c r="DH59" s="870"/>
      <c r="DI59" s="870"/>
      <c r="DJ59" s="870"/>
      <c r="DK59" s="871"/>
      <c r="DL59" s="869"/>
      <c r="DM59" s="870"/>
      <c r="DN59" s="870"/>
      <c r="DO59" s="870"/>
      <c r="DP59" s="871"/>
      <c r="DQ59" s="869"/>
      <c r="DR59" s="870"/>
      <c r="DS59" s="870"/>
      <c r="DT59" s="870"/>
      <c r="DU59" s="871"/>
      <c r="DV59" s="872"/>
      <c r="DW59" s="873"/>
      <c r="DX59" s="873"/>
      <c r="DY59" s="873"/>
      <c r="DZ59" s="874"/>
      <c r="EA59" s="245"/>
    </row>
    <row r="60" spans="1:131" s="246" customFormat="1" ht="26.25" customHeight="1" x14ac:dyDescent="0.15">
      <c r="A60" s="260">
        <v>33</v>
      </c>
      <c r="B60" s="843"/>
      <c r="C60" s="844"/>
      <c r="D60" s="844"/>
      <c r="E60" s="844"/>
      <c r="F60" s="844"/>
      <c r="G60" s="844"/>
      <c r="H60" s="844"/>
      <c r="I60" s="844"/>
      <c r="J60" s="844"/>
      <c r="K60" s="844"/>
      <c r="L60" s="844"/>
      <c r="M60" s="844"/>
      <c r="N60" s="844"/>
      <c r="O60" s="844"/>
      <c r="P60" s="845"/>
      <c r="Q60" s="921"/>
      <c r="R60" s="922"/>
      <c r="S60" s="922"/>
      <c r="T60" s="922"/>
      <c r="U60" s="922"/>
      <c r="V60" s="922"/>
      <c r="W60" s="922"/>
      <c r="X60" s="922"/>
      <c r="Y60" s="922"/>
      <c r="Z60" s="922"/>
      <c r="AA60" s="922"/>
      <c r="AB60" s="922"/>
      <c r="AC60" s="922"/>
      <c r="AD60" s="922"/>
      <c r="AE60" s="923"/>
      <c r="AF60" s="849"/>
      <c r="AG60" s="850"/>
      <c r="AH60" s="850"/>
      <c r="AI60" s="850"/>
      <c r="AJ60" s="851"/>
      <c r="AK60" s="924"/>
      <c r="AL60" s="922"/>
      <c r="AM60" s="922"/>
      <c r="AN60" s="922"/>
      <c r="AO60" s="922"/>
      <c r="AP60" s="922"/>
      <c r="AQ60" s="922"/>
      <c r="AR60" s="922"/>
      <c r="AS60" s="922"/>
      <c r="AT60" s="922"/>
      <c r="AU60" s="922"/>
      <c r="AV60" s="922"/>
      <c r="AW60" s="922"/>
      <c r="AX60" s="922"/>
      <c r="AY60" s="922"/>
      <c r="AZ60" s="925"/>
      <c r="BA60" s="925"/>
      <c r="BB60" s="925"/>
      <c r="BC60" s="925"/>
      <c r="BD60" s="925"/>
      <c r="BE60" s="916"/>
      <c r="BF60" s="916"/>
      <c r="BG60" s="916"/>
      <c r="BH60" s="916"/>
      <c r="BI60" s="917"/>
      <c r="BJ60" s="251"/>
      <c r="BK60" s="251"/>
      <c r="BL60" s="251"/>
      <c r="BM60" s="251"/>
      <c r="BN60" s="251"/>
      <c r="BO60" s="264"/>
      <c r="BP60" s="264"/>
      <c r="BQ60" s="261">
        <v>54</v>
      </c>
      <c r="BR60" s="262"/>
      <c r="BS60" s="856"/>
      <c r="BT60" s="857"/>
      <c r="BU60" s="857"/>
      <c r="BV60" s="857"/>
      <c r="BW60" s="857"/>
      <c r="BX60" s="857"/>
      <c r="BY60" s="857"/>
      <c r="BZ60" s="857"/>
      <c r="CA60" s="857"/>
      <c r="CB60" s="857"/>
      <c r="CC60" s="857"/>
      <c r="CD60" s="857"/>
      <c r="CE60" s="857"/>
      <c r="CF60" s="857"/>
      <c r="CG60" s="858"/>
      <c r="CH60" s="869"/>
      <c r="CI60" s="870"/>
      <c r="CJ60" s="870"/>
      <c r="CK60" s="870"/>
      <c r="CL60" s="871"/>
      <c r="CM60" s="869"/>
      <c r="CN60" s="870"/>
      <c r="CO60" s="870"/>
      <c r="CP60" s="870"/>
      <c r="CQ60" s="871"/>
      <c r="CR60" s="869"/>
      <c r="CS60" s="870"/>
      <c r="CT60" s="870"/>
      <c r="CU60" s="870"/>
      <c r="CV60" s="871"/>
      <c r="CW60" s="869"/>
      <c r="CX60" s="870"/>
      <c r="CY60" s="870"/>
      <c r="CZ60" s="870"/>
      <c r="DA60" s="871"/>
      <c r="DB60" s="869"/>
      <c r="DC60" s="870"/>
      <c r="DD60" s="870"/>
      <c r="DE60" s="870"/>
      <c r="DF60" s="871"/>
      <c r="DG60" s="869"/>
      <c r="DH60" s="870"/>
      <c r="DI60" s="870"/>
      <c r="DJ60" s="870"/>
      <c r="DK60" s="871"/>
      <c r="DL60" s="869"/>
      <c r="DM60" s="870"/>
      <c r="DN60" s="870"/>
      <c r="DO60" s="870"/>
      <c r="DP60" s="871"/>
      <c r="DQ60" s="869"/>
      <c r="DR60" s="870"/>
      <c r="DS60" s="870"/>
      <c r="DT60" s="870"/>
      <c r="DU60" s="871"/>
      <c r="DV60" s="872"/>
      <c r="DW60" s="873"/>
      <c r="DX60" s="873"/>
      <c r="DY60" s="873"/>
      <c r="DZ60" s="874"/>
      <c r="EA60" s="245"/>
    </row>
    <row r="61" spans="1:131" s="246" customFormat="1" ht="26.25" customHeight="1" thickBot="1" x14ac:dyDescent="0.2">
      <c r="A61" s="260">
        <v>34</v>
      </c>
      <c r="B61" s="843"/>
      <c r="C61" s="844"/>
      <c r="D61" s="844"/>
      <c r="E61" s="844"/>
      <c r="F61" s="844"/>
      <c r="G61" s="844"/>
      <c r="H61" s="844"/>
      <c r="I61" s="844"/>
      <c r="J61" s="844"/>
      <c r="K61" s="844"/>
      <c r="L61" s="844"/>
      <c r="M61" s="844"/>
      <c r="N61" s="844"/>
      <c r="O61" s="844"/>
      <c r="P61" s="845"/>
      <c r="Q61" s="921"/>
      <c r="R61" s="922"/>
      <c r="S61" s="922"/>
      <c r="T61" s="922"/>
      <c r="U61" s="922"/>
      <c r="V61" s="922"/>
      <c r="W61" s="922"/>
      <c r="X61" s="922"/>
      <c r="Y61" s="922"/>
      <c r="Z61" s="922"/>
      <c r="AA61" s="922"/>
      <c r="AB61" s="922"/>
      <c r="AC61" s="922"/>
      <c r="AD61" s="922"/>
      <c r="AE61" s="923"/>
      <c r="AF61" s="849"/>
      <c r="AG61" s="850"/>
      <c r="AH61" s="850"/>
      <c r="AI61" s="850"/>
      <c r="AJ61" s="851"/>
      <c r="AK61" s="924"/>
      <c r="AL61" s="922"/>
      <c r="AM61" s="922"/>
      <c r="AN61" s="922"/>
      <c r="AO61" s="922"/>
      <c r="AP61" s="922"/>
      <c r="AQ61" s="922"/>
      <c r="AR61" s="922"/>
      <c r="AS61" s="922"/>
      <c r="AT61" s="922"/>
      <c r="AU61" s="922"/>
      <c r="AV61" s="922"/>
      <c r="AW61" s="922"/>
      <c r="AX61" s="922"/>
      <c r="AY61" s="922"/>
      <c r="AZ61" s="925"/>
      <c r="BA61" s="925"/>
      <c r="BB61" s="925"/>
      <c r="BC61" s="925"/>
      <c r="BD61" s="925"/>
      <c r="BE61" s="916"/>
      <c r="BF61" s="916"/>
      <c r="BG61" s="916"/>
      <c r="BH61" s="916"/>
      <c r="BI61" s="917"/>
      <c r="BJ61" s="251"/>
      <c r="BK61" s="251"/>
      <c r="BL61" s="251"/>
      <c r="BM61" s="251"/>
      <c r="BN61" s="251"/>
      <c r="BO61" s="264"/>
      <c r="BP61" s="264"/>
      <c r="BQ61" s="261">
        <v>55</v>
      </c>
      <c r="BR61" s="262"/>
      <c r="BS61" s="856"/>
      <c r="BT61" s="857"/>
      <c r="BU61" s="857"/>
      <c r="BV61" s="857"/>
      <c r="BW61" s="857"/>
      <c r="BX61" s="857"/>
      <c r="BY61" s="857"/>
      <c r="BZ61" s="857"/>
      <c r="CA61" s="857"/>
      <c r="CB61" s="857"/>
      <c r="CC61" s="857"/>
      <c r="CD61" s="857"/>
      <c r="CE61" s="857"/>
      <c r="CF61" s="857"/>
      <c r="CG61" s="858"/>
      <c r="CH61" s="869"/>
      <c r="CI61" s="870"/>
      <c r="CJ61" s="870"/>
      <c r="CK61" s="870"/>
      <c r="CL61" s="871"/>
      <c r="CM61" s="869"/>
      <c r="CN61" s="870"/>
      <c r="CO61" s="870"/>
      <c r="CP61" s="870"/>
      <c r="CQ61" s="871"/>
      <c r="CR61" s="869"/>
      <c r="CS61" s="870"/>
      <c r="CT61" s="870"/>
      <c r="CU61" s="870"/>
      <c r="CV61" s="871"/>
      <c r="CW61" s="869"/>
      <c r="CX61" s="870"/>
      <c r="CY61" s="870"/>
      <c r="CZ61" s="870"/>
      <c r="DA61" s="871"/>
      <c r="DB61" s="869"/>
      <c r="DC61" s="870"/>
      <c r="DD61" s="870"/>
      <c r="DE61" s="870"/>
      <c r="DF61" s="871"/>
      <c r="DG61" s="869"/>
      <c r="DH61" s="870"/>
      <c r="DI61" s="870"/>
      <c r="DJ61" s="870"/>
      <c r="DK61" s="871"/>
      <c r="DL61" s="869"/>
      <c r="DM61" s="870"/>
      <c r="DN61" s="870"/>
      <c r="DO61" s="870"/>
      <c r="DP61" s="871"/>
      <c r="DQ61" s="869"/>
      <c r="DR61" s="870"/>
      <c r="DS61" s="870"/>
      <c r="DT61" s="870"/>
      <c r="DU61" s="871"/>
      <c r="DV61" s="872"/>
      <c r="DW61" s="873"/>
      <c r="DX61" s="873"/>
      <c r="DY61" s="873"/>
      <c r="DZ61" s="874"/>
      <c r="EA61" s="245"/>
    </row>
    <row r="62" spans="1:131" s="246" customFormat="1" ht="26.25" customHeight="1" x14ac:dyDescent="0.15">
      <c r="A62" s="260">
        <v>35</v>
      </c>
      <c r="B62" s="843"/>
      <c r="C62" s="844"/>
      <c r="D62" s="844"/>
      <c r="E62" s="844"/>
      <c r="F62" s="844"/>
      <c r="G62" s="844"/>
      <c r="H62" s="844"/>
      <c r="I62" s="844"/>
      <c r="J62" s="844"/>
      <c r="K62" s="844"/>
      <c r="L62" s="844"/>
      <c r="M62" s="844"/>
      <c r="N62" s="844"/>
      <c r="O62" s="844"/>
      <c r="P62" s="845"/>
      <c r="Q62" s="921"/>
      <c r="R62" s="922"/>
      <c r="S62" s="922"/>
      <c r="T62" s="922"/>
      <c r="U62" s="922"/>
      <c r="V62" s="922"/>
      <c r="W62" s="922"/>
      <c r="X62" s="922"/>
      <c r="Y62" s="922"/>
      <c r="Z62" s="922"/>
      <c r="AA62" s="922"/>
      <c r="AB62" s="922"/>
      <c r="AC62" s="922"/>
      <c r="AD62" s="922"/>
      <c r="AE62" s="923"/>
      <c r="AF62" s="849"/>
      <c r="AG62" s="850"/>
      <c r="AH62" s="850"/>
      <c r="AI62" s="850"/>
      <c r="AJ62" s="851"/>
      <c r="AK62" s="924"/>
      <c r="AL62" s="922"/>
      <c r="AM62" s="922"/>
      <c r="AN62" s="922"/>
      <c r="AO62" s="922"/>
      <c r="AP62" s="922"/>
      <c r="AQ62" s="922"/>
      <c r="AR62" s="922"/>
      <c r="AS62" s="922"/>
      <c r="AT62" s="922"/>
      <c r="AU62" s="922"/>
      <c r="AV62" s="922"/>
      <c r="AW62" s="922"/>
      <c r="AX62" s="922"/>
      <c r="AY62" s="922"/>
      <c r="AZ62" s="925"/>
      <c r="BA62" s="925"/>
      <c r="BB62" s="925"/>
      <c r="BC62" s="925"/>
      <c r="BD62" s="925"/>
      <c r="BE62" s="916"/>
      <c r="BF62" s="916"/>
      <c r="BG62" s="916"/>
      <c r="BH62" s="916"/>
      <c r="BI62" s="917"/>
      <c r="BJ62" s="933" t="s">
        <v>412</v>
      </c>
      <c r="BK62" s="894"/>
      <c r="BL62" s="894"/>
      <c r="BM62" s="894"/>
      <c r="BN62" s="895"/>
      <c r="BO62" s="264"/>
      <c r="BP62" s="264"/>
      <c r="BQ62" s="261">
        <v>56</v>
      </c>
      <c r="BR62" s="262"/>
      <c r="BS62" s="856"/>
      <c r="BT62" s="857"/>
      <c r="BU62" s="857"/>
      <c r="BV62" s="857"/>
      <c r="BW62" s="857"/>
      <c r="BX62" s="857"/>
      <c r="BY62" s="857"/>
      <c r="BZ62" s="857"/>
      <c r="CA62" s="857"/>
      <c r="CB62" s="857"/>
      <c r="CC62" s="857"/>
      <c r="CD62" s="857"/>
      <c r="CE62" s="857"/>
      <c r="CF62" s="857"/>
      <c r="CG62" s="858"/>
      <c r="CH62" s="869"/>
      <c r="CI62" s="870"/>
      <c r="CJ62" s="870"/>
      <c r="CK62" s="870"/>
      <c r="CL62" s="871"/>
      <c r="CM62" s="869"/>
      <c r="CN62" s="870"/>
      <c r="CO62" s="870"/>
      <c r="CP62" s="870"/>
      <c r="CQ62" s="871"/>
      <c r="CR62" s="869"/>
      <c r="CS62" s="870"/>
      <c r="CT62" s="870"/>
      <c r="CU62" s="870"/>
      <c r="CV62" s="871"/>
      <c r="CW62" s="869"/>
      <c r="CX62" s="870"/>
      <c r="CY62" s="870"/>
      <c r="CZ62" s="870"/>
      <c r="DA62" s="871"/>
      <c r="DB62" s="869"/>
      <c r="DC62" s="870"/>
      <c r="DD62" s="870"/>
      <c r="DE62" s="870"/>
      <c r="DF62" s="871"/>
      <c r="DG62" s="869"/>
      <c r="DH62" s="870"/>
      <c r="DI62" s="870"/>
      <c r="DJ62" s="870"/>
      <c r="DK62" s="871"/>
      <c r="DL62" s="869"/>
      <c r="DM62" s="870"/>
      <c r="DN62" s="870"/>
      <c r="DO62" s="870"/>
      <c r="DP62" s="871"/>
      <c r="DQ62" s="869"/>
      <c r="DR62" s="870"/>
      <c r="DS62" s="870"/>
      <c r="DT62" s="870"/>
      <c r="DU62" s="871"/>
      <c r="DV62" s="872"/>
      <c r="DW62" s="873"/>
      <c r="DX62" s="873"/>
      <c r="DY62" s="873"/>
      <c r="DZ62" s="874"/>
      <c r="EA62" s="245"/>
    </row>
    <row r="63" spans="1:131" s="246" customFormat="1" ht="26.25" customHeight="1" thickBot="1" x14ac:dyDescent="0.2">
      <c r="A63" s="263" t="s">
        <v>390</v>
      </c>
      <c r="B63" s="878" t="s">
        <v>413</v>
      </c>
      <c r="C63" s="879"/>
      <c r="D63" s="879"/>
      <c r="E63" s="879"/>
      <c r="F63" s="879"/>
      <c r="G63" s="879"/>
      <c r="H63" s="879"/>
      <c r="I63" s="879"/>
      <c r="J63" s="879"/>
      <c r="K63" s="879"/>
      <c r="L63" s="879"/>
      <c r="M63" s="879"/>
      <c r="N63" s="879"/>
      <c r="O63" s="879"/>
      <c r="P63" s="880"/>
      <c r="Q63" s="926"/>
      <c r="R63" s="927"/>
      <c r="S63" s="927"/>
      <c r="T63" s="927"/>
      <c r="U63" s="927"/>
      <c r="V63" s="927"/>
      <c r="W63" s="927"/>
      <c r="X63" s="927"/>
      <c r="Y63" s="927"/>
      <c r="Z63" s="927"/>
      <c r="AA63" s="927"/>
      <c r="AB63" s="927"/>
      <c r="AC63" s="927"/>
      <c r="AD63" s="927"/>
      <c r="AE63" s="928"/>
      <c r="AF63" s="929">
        <v>118</v>
      </c>
      <c r="AG63" s="930"/>
      <c r="AH63" s="930"/>
      <c r="AI63" s="930"/>
      <c r="AJ63" s="931"/>
      <c r="AK63" s="932"/>
      <c r="AL63" s="927"/>
      <c r="AM63" s="927"/>
      <c r="AN63" s="927"/>
      <c r="AO63" s="927"/>
      <c r="AP63" s="930">
        <v>2153</v>
      </c>
      <c r="AQ63" s="930"/>
      <c r="AR63" s="930"/>
      <c r="AS63" s="930"/>
      <c r="AT63" s="930"/>
      <c r="AU63" s="930">
        <v>1759</v>
      </c>
      <c r="AV63" s="930"/>
      <c r="AW63" s="930"/>
      <c r="AX63" s="930"/>
      <c r="AY63" s="930"/>
      <c r="AZ63" s="934"/>
      <c r="BA63" s="934"/>
      <c r="BB63" s="934"/>
      <c r="BC63" s="934"/>
      <c r="BD63" s="934"/>
      <c r="BE63" s="935"/>
      <c r="BF63" s="935"/>
      <c r="BG63" s="935"/>
      <c r="BH63" s="935"/>
      <c r="BI63" s="936"/>
      <c r="BJ63" s="937" t="s">
        <v>414</v>
      </c>
      <c r="BK63" s="938"/>
      <c r="BL63" s="938"/>
      <c r="BM63" s="938"/>
      <c r="BN63" s="939"/>
      <c r="BO63" s="264"/>
      <c r="BP63" s="264"/>
      <c r="BQ63" s="261">
        <v>57</v>
      </c>
      <c r="BR63" s="262"/>
      <c r="BS63" s="856"/>
      <c r="BT63" s="857"/>
      <c r="BU63" s="857"/>
      <c r="BV63" s="857"/>
      <c r="BW63" s="857"/>
      <c r="BX63" s="857"/>
      <c r="BY63" s="857"/>
      <c r="BZ63" s="857"/>
      <c r="CA63" s="857"/>
      <c r="CB63" s="857"/>
      <c r="CC63" s="857"/>
      <c r="CD63" s="857"/>
      <c r="CE63" s="857"/>
      <c r="CF63" s="857"/>
      <c r="CG63" s="858"/>
      <c r="CH63" s="869"/>
      <c r="CI63" s="870"/>
      <c r="CJ63" s="870"/>
      <c r="CK63" s="870"/>
      <c r="CL63" s="871"/>
      <c r="CM63" s="869"/>
      <c r="CN63" s="870"/>
      <c r="CO63" s="870"/>
      <c r="CP63" s="870"/>
      <c r="CQ63" s="871"/>
      <c r="CR63" s="869"/>
      <c r="CS63" s="870"/>
      <c r="CT63" s="870"/>
      <c r="CU63" s="870"/>
      <c r="CV63" s="871"/>
      <c r="CW63" s="869"/>
      <c r="CX63" s="870"/>
      <c r="CY63" s="870"/>
      <c r="CZ63" s="870"/>
      <c r="DA63" s="871"/>
      <c r="DB63" s="869"/>
      <c r="DC63" s="870"/>
      <c r="DD63" s="870"/>
      <c r="DE63" s="870"/>
      <c r="DF63" s="871"/>
      <c r="DG63" s="869"/>
      <c r="DH63" s="870"/>
      <c r="DI63" s="870"/>
      <c r="DJ63" s="870"/>
      <c r="DK63" s="871"/>
      <c r="DL63" s="869"/>
      <c r="DM63" s="870"/>
      <c r="DN63" s="870"/>
      <c r="DO63" s="870"/>
      <c r="DP63" s="871"/>
      <c r="DQ63" s="869"/>
      <c r="DR63" s="870"/>
      <c r="DS63" s="870"/>
      <c r="DT63" s="870"/>
      <c r="DU63" s="871"/>
      <c r="DV63" s="872"/>
      <c r="DW63" s="873"/>
      <c r="DX63" s="873"/>
      <c r="DY63" s="873"/>
      <c r="DZ63" s="874"/>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856"/>
      <c r="BT64" s="857"/>
      <c r="BU64" s="857"/>
      <c r="BV64" s="857"/>
      <c r="BW64" s="857"/>
      <c r="BX64" s="857"/>
      <c r="BY64" s="857"/>
      <c r="BZ64" s="857"/>
      <c r="CA64" s="857"/>
      <c r="CB64" s="857"/>
      <c r="CC64" s="857"/>
      <c r="CD64" s="857"/>
      <c r="CE64" s="857"/>
      <c r="CF64" s="857"/>
      <c r="CG64" s="858"/>
      <c r="CH64" s="869"/>
      <c r="CI64" s="870"/>
      <c r="CJ64" s="870"/>
      <c r="CK64" s="870"/>
      <c r="CL64" s="871"/>
      <c r="CM64" s="869"/>
      <c r="CN64" s="870"/>
      <c r="CO64" s="870"/>
      <c r="CP64" s="870"/>
      <c r="CQ64" s="871"/>
      <c r="CR64" s="869"/>
      <c r="CS64" s="870"/>
      <c r="CT64" s="870"/>
      <c r="CU64" s="870"/>
      <c r="CV64" s="871"/>
      <c r="CW64" s="869"/>
      <c r="CX64" s="870"/>
      <c r="CY64" s="870"/>
      <c r="CZ64" s="870"/>
      <c r="DA64" s="871"/>
      <c r="DB64" s="869"/>
      <c r="DC64" s="870"/>
      <c r="DD64" s="870"/>
      <c r="DE64" s="870"/>
      <c r="DF64" s="871"/>
      <c r="DG64" s="869"/>
      <c r="DH64" s="870"/>
      <c r="DI64" s="870"/>
      <c r="DJ64" s="870"/>
      <c r="DK64" s="871"/>
      <c r="DL64" s="869"/>
      <c r="DM64" s="870"/>
      <c r="DN64" s="870"/>
      <c r="DO64" s="870"/>
      <c r="DP64" s="871"/>
      <c r="DQ64" s="869"/>
      <c r="DR64" s="870"/>
      <c r="DS64" s="870"/>
      <c r="DT64" s="870"/>
      <c r="DU64" s="871"/>
      <c r="DV64" s="872"/>
      <c r="DW64" s="873"/>
      <c r="DX64" s="873"/>
      <c r="DY64" s="873"/>
      <c r="DZ64" s="874"/>
      <c r="EA64" s="245"/>
    </row>
    <row r="65" spans="1:131" s="246" customFormat="1" ht="26.25" customHeight="1" thickBot="1" x14ac:dyDescent="0.2">
      <c r="A65" s="251" t="s">
        <v>415</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856"/>
      <c r="BT65" s="857"/>
      <c r="BU65" s="857"/>
      <c r="BV65" s="857"/>
      <c r="BW65" s="857"/>
      <c r="BX65" s="857"/>
      <c r="BY65" s="857"/>
      <c r="BZ65" s="857"/>
      <c r="CA65" s="857"/>
      <c r="CB65" s="857"/>
      <c r="CC65" s="857"/>
      <c r="CD65" s="857"/>
      <c r="CE65" s="857"/>
      <c r="CF65" s="857"/>
      <c r="CG65" s="858"/>
      <c r="CH65" s="869"/>
      <c r="CI65" s="870"/>
      <c r="CJ65" s="870"/>
      <c r="CK65" s="870"/>
      <c r="CL65" s="871"/>
      <c r="CM65" s="869"/>
      <c r="CN65" s="870"/>
      <c r="CO65" s="870"/>
      <c r="CP65" s="870"/>
      <c r="CQ65" s="871"/>
      <c r="CR65" s="869"/>
      <c r="CS65" s="870"/>
      <c r="CT65" s="870"/>
      <c r="CU65" s="870"/>
      <c r="CV65" s="871"/>
      <c r="CW65" s="869"/>
      <c r="CX65" s="870"/>
      <c r="CY65" s="870"/>
      <c r="CZ65" s="870"/>
      <c r="DA65" s="871"/>
      <c r="DB65" s="869"/>
      <c r="DC65" s="870"/>
      <c r="DD65" s="870"/>
      <c r="DE65" s="870"/>
      <c r="DF65" s="871"/>
      <c r="DG65" s="869"/>
      <c r="DH65" s="870"/>
      <c r="DI65" s="870"/>
      <c r="DJ65" s="870"/>
      <c r="DK65" s="871"/>
      <c r="DL65" s="869"/>
      <c r="DM65" s="870"/>
      <c r="DN65" s="870"/>
      <c r="DO65" s="870"/>
      <c r="DP65" s="871"/>
      <c r="DQ65" s="869"/>
      <c r="DR65" s="870"/>
      <c r="DS65" s="870"/>
      <c r="DT65" s="870"/>
      <c r="DU65" s="871"/>
      <c r="DV65" s="872"/>
      <c r="DW65" s="873"/>
      <c r="DX65" s="873"/>
      <c r="DY65" s="873"/>
      <c r="DZ65" s="874"/>
      <c r="EA65" s="245"/>
    </row>
    <row r="66" spans="1:131" s="246" customFormat="1" ht="26.25" customHeight="1" x14ac:dyDescent="0.15">
      <c r="A66" s="828" t="s">
        <v>416</v>
      </c>
      <c r="B66" s="829"/>
      <c r="C66" s="829"/>
      <c r="D66" s="829"/>
      <c r="E66" s="829"/>
      <c r="F66" s="829"/>
      <c r="G66" s="829"/>
      <c r="H66" s="829"/>
      <c r="I66" s="829"/>
      <c r="J66" s="829"/>
      <c r="K66" s="829"/>
      <c r="L66" s="829"/>
      <c r="M66" s="829"/>
      <c r="N66" s="829"/>
      <c r="O66" s="829"/>
      <c r="P66" s="830"/>
      <c r="Q66" s="805" t="s">
        <v>417</v>
      </c>
      <c r="R66" s="806"/>
      <c r="S66" s="806"/>
      <c r="T66" s="806"/>
      <c r="U66" s="807"/>
      <c r="V66" s="805" t="s">
        <v>418</v>
      </c>
      <c r="W66" s="806"/>
      <c r="X66" s="806"/>
      <c r="Y66" s="806"/>
      <c r="Z66" s="807"/>
      <c r="AA66" s="805" t="s">
        <v>419</v>
      </c>
      <c r="AB66" s="806"/>
      <c r="AC66" s="806"/>
      <c r="AD66" s="806"/>
      <c r="AE66" s="807"/>
      <c r="AF66" s="940" t="s">
        <v>420</v>
      </c>
      <c r="AG66" s="901"/>
      <c r="AH66" s="901"/>
      <c r="AI66" s="901"/>
      <c r="AJ66" s="941"/>
      <c r="AK66" s="805" t="s">
        <v>421</v>
      </c>
      <c r="AL66" s="829"/>
      <c r="AM66" s="829"/>
      <c r="AN66" s="829"/>
      <c r="AO66" s="830"/>
      <c r="AP66" s="805" t="s">
        <v>422</v>
      </c>
      <c r="AQ66" s="806"/>
      <c r="AR66" s="806"/>
      <c r="AS66" s="806"/>
      <c r="AT66" s="807"/>
      <c r="AU66" s="805" t="s">
        <v>423</v>
      </c>
      <c r="AV66" s="806"/>
      <c r="AW66" s="806"/>
      <c r="AX66" s="806"/>
      <c r="AY66" s="807"/>
      <c r="AZ66" s="805" t="s">
        <v>378</v>
      </c>
      <c r="BA66" s="806"/>
      <c r="BB66" s="806"/>
      <c r="BC66" s="806"/>
      <c r="BD66" s="817"/>
      <c r="BE66" s="264"/>
      <c r="BF66" s="264"/>
      <c r="BG66" s="264"/>
      <c r="BH66" s="264"/>
      <c r="BI66" s="264"/>
      <c r="BJ66" s="264"/>
      <c r="BK66" s="264"/>
      <c r="BL66" s="264"/>
      <c r="BM66" s="264"/>
      <c r="BN66" s="264"/>
      <c r="BO66" s="264"/>
      <c r="BP66" s="264"/>
      <c r="BQ66" s="261">
        <v>60</v>
      </c>
      <c r="BR66" s="266"/>
      <c r="BS66" s="951"/>
      <c r="BT66" s="952"/>
      <c r="BU66" s="952"/>
      <c r="BV66" s="952"/>
      <c r="BW66" s="952"/>
      <c r="BX66" s="952"/>
      <c r="BY66" s="952"/>
      <c r="BZ66" s="952"/>
      <c r="CA66" s="952"/>
      <c r="CB66" s="952"/>
      <c r="CC66" s="952"/>
      <c r="CD66" s="952"/>
      <c r="CE66" s="952"/>
      <c r="CF66" s="952"/>
      <c r="CG66" s="953"/>
      <c r="CH66" s="948"/>
      <c r="CI66" s="949"/>
      <c r="CJ66" s="949"/>
      <c r="CK66" s="949"/>
      <c r="CL66" s="950"/>
      <c r="CM66" s="948"/>
      <c r="CN66" s="949"/>
      <c r="CO66" s="949"/>
      <c r="CP66" s="949"/>
      <c r="CQ66" s="950"/>
      <c r="CR66" s="948"/>
      <c r="CS66" s="949"/>
      <c r="CT66" s="949"/>
      <c r="CU66" s="949"/>
      <c r="CV66" s="950"/>
      <c r="CW66" s="948"/>
      <c r="CX66" s="949"/>
      <c r="CY66" s="949"/>
      <c r="CZ66" s="949"/>
      <c r="DA66" s="950"/>
      <c r="DB66" s="948"/>
      <c r="DC66" s="949"/>
      <c r="DD66" s="949"/>
      <c r="DE66" s="949"/>
      <c r="DF66" s="950"/>
      <c r="DG66" s="948"/>
      <c r="DH66" s="949"/>
      <c r="DI66" s="949"/>
      <c r="DJ66" s="949"/>
      <c r="DK66" s="950"/>
      <c r="DL66" s="948"/>
      <c r="DM66" s="949"/>
      <c r="DN66" s="949"/>
      <c r="DO66" s="949"/>
      <c r="DP66" s="950"/>
      <c r="DQ66" s="948"/>
      <c r="DR66" s="949"/>
      <c r="DS66" s="949"/>
      <c r="DT66" s="949"/>
      <c r="DU66" s="950"/>
      <c r="DV66" s="945"/>
      <c r="DW66" s="946"/>
      <c r="DX66" s="946"/>
      <c r="DY66" s="946"/>
      <c r="DZ66" s="947"/>
      <c r="EA66" s="245"/>
    </row>
    <row r="67" spans="1:131" s="246" customFormat="1" ht="26.25" customHeight="1" thickBot="1" x14ac:dyDescent="0.2">
      <c r="A67" s="831"/>
      <c r="B67" s="832"/>
      <c r="C67" s="832"/>
      <c r="D67" s="832"/>
      <c r="E67" s="832"/>
      <c r="F67" s="832"/>
      <c r="G67" s="832"/>
      <c r="H67" s="832"/>
      <c r="I67" s="832"/>
      <c r="J67" s="832"/>
      <c r="K67" s="832"/>
      <c r="L67" s="832"/>
      <c r="M67" s="832"/>
      <c r="N67" s="832"/>
      <c r="O67" s="832"/>
      <c r="P67" s="833"/>
      <c r="Q67" s="808"/>
      <c r="R67" s="809"/>
      <c r="S67" s="809"/>
      <c r="T67" s="809"/>
      <c r="U67" s="810"/>
      <c r="V67" s="808"/>
      <c r="W67" s="809"/>
      <c r="X67" s="809"/>
      <c r="Y67" s="809"/>
      <c r="Z67" s="810"/>
      <c r="AA67" s="808"/>
      <c r="AB67" s="809"/>
      <c r="AC67" s="809"/>
      <c r="AD67" s="809"/>
      <c r="AE67" s="810"/>
      <c r="AF67" s="942"/>
      <c r="AG67" s="904"/>
      <c r="AH67" s="904"/>
      <c r="AI67" s="904"/>
      <c r="AJ67" s="943"/>
      <c r="AK67" s="944"/>
      <c r="AL67" s="832"/>
      <c r="AM67" s="832"/>
      <c r="AN67" s="832"/>
      <c r="AO67" s="833"/>
      <c r="AP67" s="808"/>
      <c r="AQ67" s="809"/>
      <c r="AR67" s="809"/>
      <c r="AS67" s="809"/>
      <c r="AT67" s="810"/>
      <c r="AU67" s="808"/>
      <c r="AV67" s="809"/>
      <c r="AW67" s="809"/>
      <c r="AX67" s="809"/>
      <c r="AY67" s="810"/>
      <c r="AZ67" s="808"/>
      <c r="BA67" s="809"/>
      <c r="BB67" s="809"/>
      <c r="BC67" s="809"/>
      <c r="BD67" s="818"/>
      <c r="BE67" s="264"/>
      <c r="BF67" s="264"/>
      <c r="BG67" s="264"/>
      <c r="BH67" s="264"/>
      <c r="BI67" s="264"/>
      <c r="BJ67" s="264"/>
      <c r="BK67" s="264"/>
      <c r="BL67" s="264"/>
      <c r="BM67" s="264"/>
      <c r="BN67" s="264"/>
      <c r="BO67" s="264"/>
      <c r="BP67" s="264"/>
      <c r="BQ67" s="261">
        <v>61</v>
      </c>
      <c r="BR67" s="266"/>
      <c r="BS67" s="951"/>
      <c r="BT67" s="952"/>
      <c r="BU67" s="952"/>
      <c r="BV67" s="952"/>
      <c r="BW67" s="952"/>
      <c r="BX67" s="952"/>
      <c r="BY67" s="952"/>
      <c r="BZ67" s="952"/>
      <c r="CA67" s="952"/>
      <c r="CB67" s="952"/>
      <c r="CC67" s="952"/>
      <c r="CD67" s="952"/>
      <c r="CE67" s="952"/>
      <c r="CF67" s="952"/>
      <c r="CG67" s="953"/>
      <c r="CH67" s="948"/>
      <c r="CI67" s="949"/>
      <c r="CJ67" s="949"/>
      <c r="CK67" s="949"/>
      <c r="CL67" s="950"/>
      <c r="CM67" s="948"/>
      <c r="CN67" s="949"/>
      <c r="CO67" s="949"/>
      <c r="CP67" s="949"/>
      <c r="CQ67" s="950"/>
      <c r="CR67" s="948"/>
      <c r="CS67" s="949"/>
      <c r="CT67" s="949"/>
      <c r="CU67" s="949"/>
      <c r="CV67" s="950"/>
      <c r="CW67" s="948"/>
      <c r="CX67" s="949"/>
      <c r="CY67" s="949"/>
      <c r="CZ67" s="949"/>
      <c r="DA67" s="950"/>
      <c r="DB67" s="948"/>
      <c r="DC67" s="949"/>
      <c r="DD67" s="949"/>
      <c r="DE67" s="949"/>
      <c r="DF67" s="950"/>
      <c r="DG67" s="948"/>
      <c r="DH67" s="949"/>
      <c r="DI67" s="949"/>
      <c r="DJ67" s="949"/>
      <c r="DK67" s="950"/>
      <c r="DL67" s="948"/>
      <c r="DM67" s="949"/>
      <c r="DN67" s="949"/>
      <c r="DO67" s="949"/>
      <c r="DP67" s="950"/>
      <c r="DQ67" s="948"/>
      <c r="DR67" s="949"/>
      <c r="DS67" s="949"/>
      <c r="DT67" s="949"/>
      <c r="DU67" s="950"/>
      <c r="DV67" s="945"/>
      <c r="DW67" s="946"/>
      <c r="DX67" s="946"/>
      <c r="DY67" s="946"/>
      <c r="DZ67" s="947"/>
      <c r="EA67" s="245"/>
    </row>
    <row r="68" spans="1:131" s="246" customFormat="1" ht="26.25" customHeight="1" thickTop="1" x14ac:dyDescent="0.15">
      <c r="A68" s="257">
        <v>1</v>
      </c>
      <c r="B68" s="958" t="s">
        <v>596</v>
      </c>
      <c r="C68" s="959"/>
      <c r="D68" s="959"/>
      <c r="E68" s="959"/>
      <c r="F68" s="959"/>
      <c r="G68" s="959"/>
      <c r="H68" s="959"/>
      <c r="I68" s="959"/>
      <c r="J68" s="959"/>
      <c r="K68" s="959"/>
      <c r="L68" s="959"/>
      <c r="M68" s="959"/>
      <c r="N68" s="959"/>
      <c r="O68" s="959"/>
      <c r="P68" s="960"/>
      <c r="Q68" s="954">
        <v>342</v>
      </c>
      <c r="R68" s="955"/>
      <c r="S68" s="955"/>
      <c r="T68" s="955"/>
      <c r="U68" s="955"/>
      <c r="V68" s="961">
        <v>331</v>
      </c>
      <c r="W68" s="962"/>
      <c r="X68" s="962"/>
      <c r="Y68" s="962"/>
      <c r="Z68" s="963"/>
      <c r="AA68" s="961">
        <v>11</v>
      </c>
      <c r="AB68" s="962"/>
      <c r="AC68" s="962"/>
      <c r="AD68" s="962"/>
      <c r="AE68" s="963"/>
      <c r="AF68" s="955">
        <v>11</v>
      </c>
      <c r="AG68" s="955"/>
      <c r="AH68" s="955"/>
      <c r="AI68" s="955"/>
      <c r="AJ68" s="955"/>
      <c r="AK68" s="954">
        <v>70</v>
      </c>
      <c r="AL68" s="955"/>
      <c r="AM68" s="955"/>
      <c r="AN68" s="955"/>
      <c r="AO68" s="955"/>
      <c r="AP68" s="954" t="s">
        <v>526</v>
      </c>
      <c r="AQ68" s="955"/>
      <c r="AR68" s="955"/>
      <c r="AS68" s="955"/>
      <c r="AT68" s="955"/>
      <c r="AU68" s="955" t="s">
        <v>611</v>
      </c>
      <c r="AV68" s="955"/>
      <c r="AW68" s="955"/>
      <c r="AX68" s="955"/>
      <c r="AY68" s="955"/>
      <c r="AZ68" s="956"/>
      <c r="BA68" s="956"/>
      <c r="BB68" s="956"/>
      <c r="BC68" s="956"/>
      <c r="BD68" s="957"/>
      <c r="BE68" s="264"/>
      <c r="BF68" s="264"/>
      <c r="BG68" s="264"/>
      <c r="BH68" s="264"/>
      <c r="BI68" s="264"/>
      <c r="BJ68" s="264"/>
      <c r="BK68" s="264"/>
      <c r="BL68" s="264"/>
      <c r="BM68" s="264"/>
      <c r="BN68" s="264"/>
      <c r="BO68" s="264"/>
      <c r="BP68" s="264"/>
      <c r="BQ68" s="261">
        <v>62</v>
      </c>
      <c r="BR68" s="266"/>
      <c r="BS68" s="951"/>
      <c r="BT68" s="952"/>
      <c r="BU68" s="952"/>
      <c r="BV68" s="952"/>
      <c r="BW68" s="952"/>
      <c r="BX68" s="952"/>
      <c r="BY68" s="952"/>
      <c r="BZ68" s="952"/>
      <c r="CA68" s="952"/>
      <c r="CB68" s="952"/>
      <c r="CC68" s="952"/>
      <c r="CD68" s="952"/>
      <c r="CE68" s="952"/>
      <c r="CF68" s="952"/>
      <c r="CG68" s="953"/>
      <c r="CH68" s="948"/>
      <c r="CI68" s="949"/>
      <c r="CJ68" s="949"/>
      <c r="CK68" s="949"/>
      <c r="CL68" s="950"/>
      <c r="CM68" s="948"/>
      <c r="CN68" s="949"/>
      <c r="CO68" s="949"/>
      <c r="CP68" s="949"/>
      <c r="CQ68" s="950"/>
      <c r="CR68" s="948"/>
      <c r="CS68" s="949"/>
      <c r="CT68" s="949"/>
      <c r="CU68" s="949"/>
      <c r="CV68" s="950"/>
      <c r="CW68" s="948"/>
      <c r="CX68" s="949"/>
      <c r="CY68" s="949"/>
      <c r="CZ68" s="949"/>
      <c r="DA68" s="950"/>
      <c r="DB68" s="948"/>
      <c r="DC68" s="949"/>
      <c r="DD68" s="949"/>
      <c r="DE68" s="949"/>
      <c r="DF68" s="950"/>
      <c r="DG68" s="948"/>
      <c r="DH68" s="949"/>
      <c r="DI68" s="949"/>
      <c r="DJ68" s="949"/>
      <c r="DK68" s="950"/>
      <c r="DL68" s="948"/>
      <c r="DM68" s="949"/>
      <c r="DN68" s="949"/>
      <c r="DO68" s="949"/>
      <c r="DP68" s="950"/>
      <c r="DQ68" s="948"/>
      <c r="DR68" s="949"/>
      <c r="DS68" s="949"/>
      <c r="DT68" s="949"/>
      <c r="DU68" s="950"/>
      <c r="DV68" s="945"/>
      <c r="DW68" s="946"/>
      <c r="DX68" s="946"/>
      <c r="DY68" s="946"/>
      <c r="DZ68" s="947"/>
      <c r="EA68" s="245"/>
    </row>
    <row r="69" spans="1:131" s="246" customFormat="1" ht="26.25" customHeight="1" x14ac:dyDescent="0.15">
      <c r="A69" s="260">
        <v>2</v>
      </c>
      <c r="B69" s="964" t="s">
        <v>597</v>
      </c>
      <c r="C69" s="965"/>
      <c r="D69" s="965"/>
      <c r="E69" s="965"/>
      <c r="F69" s="965"/>
      <c r="G69" s="965"/>
      <c r="H69" s="965"/>
      <c r="I69" s="965"/>
      <c r="J69" s="965"/>
      <c r="K69" s="965"/>
      <c r="L69" s="965"/>
      <c r="M69" s="965"/>
      <c r="N69" s="965"/>
      <c r="O69" s="965"/>
      <c r="P69" s="966"/>
      <c r="Q69" s="967">
        <v>1824</v>
      </c>
      <c r="R69" s="968"/>
      <c r="S69" s="968"/>
      <c r="T69" s="968"/>
      <c r="U69" s="918"/>
      <c r="V69" s="969">
        <v>1710</v>
      </c>
      <c r="W69" s="968"/>
      <c r="X69" s="968"/>
      <c r="Y69" s="968"/>
      <c r="Z69" s="918"/>
      <c r="AA69" s="969">
        <v>114</v>
      </c>
      <c r="AB69" s="968"/>
      <c r="AC69" s="968"/>
      <c r="AD69" s="968"/>
      <c r="AE69" s="918"/>
      <c r="AF69" s="919">
        <v>97</v>
      </c>
      <c r="AG69" s="919"/>
      <c r="AH69" s="919"/>
      <c r="AI69" s="919"/>
      <c r="AJ69" s="919"/>
      <c r="AK69" s="969">
        <v>83</v>
      </c>
      <c r="AL69" s="968"/>
      <c r="AM69" s="968"/>
      <c r="AN69" s="968"/>
      <c r="AO69" s="918"/>
      <c r="AP69" s="969">
        <v>2614</v>
      </c>
      <c r="AQ69" s="968"/>
      <c r="AR69" s="968"/>
      <c r="AS69" s="968"/>
      <c r="AT69" s="918"/>
      <c r="AU69" s="919">
        <v>104</v>
      </c>
      <c r="AV69" s="919"/>
      <c r="AW69" s="919"/>
      <c r="AX69" s="919"/>
      <c r="AY69" s="919"/>
      <c r="AZ69" s="916"/>
      <c r="BA69" s="916"/>
      <c r="BB69" s="916"/>
      <c r="BC69" s="916"/>
      <c r="BD69" s="917"/>
      <c r="BE69" s="264"/>
      <c r="BF69" s="264"/>
      <c r="BG69" s="264"/>
      <c r="BH69" s="264"/>
      <c r="BI69" s="264"/>
      <c r="BJ69" s="264"/>
      <c r="BK69" s="264"/>
      <c r="BL69" s="264"/>
      <c r="BM69" s="264"/>
      <c r="BN69" s="264"/>
      <c r="BO69" s="264"/>
      <c r="BP69" s="264"/>
      <c r="BQ69" s="261">
        <v>63</v>
      </c>
      <c r="BR69" s="266"/>
      <c r="BS69" s="951"/>
      <c r="BT69" s="952"/>
      <c r="BU69" s="952"/>
      <c r="BV69" s="952"/>
      <c r="BW69" s="952"/>
      <c r="BX69" s="952"/>
      <c r="BY69" s="952"/>
      <c r="BZ69" s="952"/>
      <c r="CA69" s="952"/>
      <c r="CB69" s="952"/>
      <c r="CC69" s="952"/>
      <c r="CD69" s="952"/>
      <c r="CE69" s="952"/>
      <c r="CF69" s="952"/>
      <c r="CG69" s="953"/>
      <c r="CH69" s="948"/>
      <c r="CI69" s="949"/>
      <c r="CJ69" s="949"/>
      <c r="CK69" s="949"/>
      <c r="CL69" s="950"/>
      <c r="CM69" s="948"/>
      <c r="CN69" s="949"/>
      <c r="CO69" s="949"/>
      <c r="CP69" s="949"/>
      <c r="CQ69" s="950"/>
      <c r="CR69" s="948"/>
      <c r="CS69" s="949"/>
      <c r="CT69" s="949"/>
      <c r="CU69" s="949"/>
      <c r="CV69" s="950"/>
      <c r="CW69" s="948"/>
      <c r="CX69" s="949"/>
      <c r="CY69" s="949"/>
      <c r="CZ69" s="949"/>
      <c r="DA69" s="950"/>
      <c r="DB69" s="948"/>
      <c r="DC69" s="949"/>
      <c r="DD69" s="949"/>
      <c r="DE69" s="949"/>
      <c r="DF69" s="950"/>
      <c r="DG69" s="948"/>
      <c r="DH69" s="949"/>
      <c r="DI69" s="949"/>
      <c r="DJ69" s="949"/>
      <c r="DK69" s="950"/>
      <c r="DL69" s="948"/>
      <c r="DM69" s="949"/>
      <c r="DN69" s="949"/>
      <c r="DO69" s="949"/>
      <c r="DP69" s="950"/>
      <c r="DQ69" s="948"/>
      <c r="DR69" s="949"/>
      <c r="DS69" s="949"/>
      <c r="DT69" s="949"/>
      <c r="DU69" s="950"/>
      <c r="DV69" s="945"/>
      <c r="DW69" s="946"/>
      <c r="DX69" s="946"/>
      <c r="DY69" s="946"/>
      <c r="DZ69" s="947"/>
      <c r="EA69" s="245"/>
    </row>
    <row r="70" spans="1:131" s="246" customFormat="1" ht="26.25" customHeight="1" x14ac:dyDescent="0.15">
      <c r="A70" s="260">
        <v>3</v>
      </c>
      <c r="B70" s="964" t="s">
        <v>598</v>
      </c>
      <c r="C70" s="965"/>
      <c r="D70" s="965"/>
      <c r="E70" s="965"/>
      <c r="F70" s="965"/>
      <c r="G70" s="965"/>
      <c r="H70" s="965"/>
      <c r="I70" s="965"/>
      <c r="J70" s="965"/>
      <c r="K70" s="965"/>
      <c r="L70" s="965"/>
      <c r="M70" s="965"/>
      <c r="N70" s="965"/>
      <c r="O70" s="965"/>
      <c r="P70" s="966"/>
      <c r="Q70" s="967">
        <v>14</v>
      </c>
      <c r="R70" s="968"/>
      <c r="S70" s="968"/>
      <c r="T70" s="968"/>
      <c r="U70" s="918"/>
      <c r="V70" s="969">
        <v>5</v>
      </c>
      <c r="W70" s="968"/>
      <c r="X70" s="968"/>
      <c r="Y70" s="968"/>
      <c r="Z70" s="918"/>
      <c r="AA70" s="969">
        <v>9</v>
      </c>
      <c r="AB70" s="968"/>
      <c r="AC70" s="968"/>
      <c r="AD70" s="968"/>
      <c r="AE70" s="918"/>
      <c r="AF70" s="919">
        <v>5</v>
      </c>
      <c r="AG70" s="919"/>
      <c r="AH70" s="919"/>
      <c r="AI70" s="919"/>
      <c r="AJ70" s="919"/>
      <c r="AK70" s="969" t="s">
        <v>613</v>
      </c>
      <c r="AL70" s="968"/>
      <c r="AM70" s="968"/>
      <c r="AN70" s="968"/>
      <c r="AO70" s="918"/>
      <c r="AP70" s="969" t="s">
        <v>526</v>
      </c>
      <c r="AQ70" s="968"/>
      <c r="AR70" s="968"/>
      <c r="AS70" s="968"/>
      <c r="AT70" s="918"/>
      <c r="AU70" s="919" t="s">
        <v>611</v>
      </c>
      <c r="AV70" s="919"/>
      <c r="AW70" s="919"/>
      <c r="AX70" s="919"/>
      <c r="AY70" s="919"/>
      <c r="AZ70" s="916"/>
      <c r="BA70" s="916"/>
      <c r="BB70" s="916"/>
      <c r="BC70" s="916"/>
      <c r="BD70" s="917"/>
      <c r="BE70" s="264"/>
      <c r="BF70" s="264"/>
      <c r="BG70" s="264"/>
      <c r="BH70" s="264"/>
      <c r="BI70" s="264"/>
      <c r="BJ70" s="264"/>
      <c r="BK70" s="264"/>
      <c r="BL70" s="264"/>
      <c r="BM70" s="264"/>
      <c r="BN70" s="264"/>
      <c r="BO70" s="264"/>
      <c r="BP70" s="264"/>
      <c r="BQ70" s="261">
        <v>64</v>
      </c>
      <c r="BR70" s="266"/>
      <c r="BS70" s="951"/>
      <c r="BT70" s="952"/>
      <c r="BU70" s="952"/>
      <c r="BV70" s="952"/>
      <c r="BW70" s="952"/>
      <c r="BX70" s="952"/>
      <c r="BY70" s="952"/>
      <c r="BZ70" s="952"/>
      <c r="CA70" s="952"/>
      <c r="CB70" s="952"/>
      <c r="CC70" s="952"/>
      <c r="CD70" s="952"/>
      <c r="CE70" s="952"/>
      <c r="CF70" s="952"/>
      <c r="CG70" s="953"/>
      <c r="CH70" s="948"/>
      <c r="CI70" s="949"/>
      <c r="CJ70" s="949"/>
      <c r="CK70" s="949"/>
      <c r="CL70" s="950"/>
      <c r="CM70" s="948"/>
      <c r="CN70" s="949"/>
      <c r="CO70" s="949"/>
      <c r="CP70" s="949"/>
      <c r="CQ70" s="950"/>
      <c r="CR70" s="948"/>
      <c r="CS70" s="949"/>
      <c r="CT70" s="949"/>
      <c r="CU70" s="949"/>
      <c r="CV70" s="950"/>
      <c r="CW70" s="948"/>
      <c r="CX70" s="949"/>
      <c r="CY70" s="949"/>
      <c r="CZ70" s="949"/>
      <c r="DA70" s="950"/>
      <c r="DB70" s="948"/>
      <c r="DC70" s="949"/>
      <c r="DD70" s="949"/>
      <c r="DE70" s="949"/>
      <c r="DF70" s="950"/>
      <c r="DG70" s="948"/>
      <c r="DH70" s="949"/>
      <c r="DI70" s="949"/>
      <c r="DJ70" s="949"/>
      <c r="DK70" s="950"/>
      <c r="DL70" s="948"/>
      <c r="DM70" s="949"/>
      <c r="DN70" s="949"/>
      <c r="DO70" s="949"/>
      <c r="DP70" s="950"/>
      <c r="DQ70" s="948"/>
      <c r="DR70" s="949"/>
      <c r="DS70" s="949"/>
      <c r="DT70" s="949"/>
      <c r="DU70" s="950"/>
      <c r="DV70" s="945"/>
      <c r="DW70" s="946"/>
      <c r="DX70" s="946"/>
      <c r="DY70" s="946"/>
      <c r="DZ70" s="947"/>
      <c r="EA70" s="245"/>
    </row>
    <row r="71" spans="1:131" s="246" customFormat="1" ht="26.25" customHeight="1" x14ac:dyDescent="0.15">
      <c r="A71" s="260">
        <v>4</v>
      </c>
      <c r="B71" s="964" t="s">
        <v>599</v>
      </c>
      <c r="C71" s="965"/>
      <c r="D71" s="965"/>
      <c r="E71" s="965"/>
      <c r="F71" s="965"/>
      <c r="G71" s="965"/>
      <c r="H71" s="965"/>
      <c r="I71" s="965"/>
      <c r="J71" s="965"/>
      <c r="K71" s="965"/>
      <c r="L71" s="965"/>
      <c r="M71" s="965"/>
      <c r="N71" s="965"/>
      <c r="O71" s="965"/>
      <c r="P71" s="966"/>
      <c r="Q71" s="967">
        <v>2278</v>
      </c>
      <c r="R71" s="968"/>
      <c r="S71" s="968"/>
      <c r="T71" s="968"/>
      <c r="U71" s="918"/>
      <c r="V71" s="969">
        <v>2238</v>
      </c>
      <c r="W71" s="968"/>
      <c r="X71" s="968"/>
      <c r="Y71" s="968"/>
      <c r="Z71" s="918"/>
      <c r="AA71" s="969">
        <v>40</v>
      </c>
      <c r="AB71" s="968"/>
      <c r="AC71" s="968"/>
      <c r="AD71" s="968"/>
      <c r="AE71" s="918"/>
      <c r="AF71" s="919">
        <v>52</v>
      </c>
      <c r="AG71" s="919"/>
      <c r="AH71" s="919"/>
      <c r="AI71" s="919"/>
      <c r="AJ71" s="919"/>
      <c r="AK71" s="969">
        <v>131</v>
      </c>
      <c r="AL71" s="968"/>
      <c r="AM71" s="968"/>
      <c r="AN71" s="968"/>
      <c r="AO71" s="918"/>
      <c r="AP71" s="919">
        <v>89</v>
      </c>
      <c r="AQ71" s="919"/>
      <c r="AR71" s="919"/>
      <c r="AS71" s="919"/>
      <c r="AT71" s="919"/>
      <c r="AU71" s="919">
        <v>6</v>
      </c>
      <c r="AV71" s="919"/>
      <c r="AW71" s="919"/>
      <c r="AX71" s="919"/>
      <c r="AY71" s="919"/>
      <c r="AZ71" s="916"/>
      <c r="BA71" s="916"/>
      <c r="BB71" s="916"/>
      <c r="BC71" s="916"/>
      <c r="BD71" s="917"/>
      <c r="BE71" s="264"/>
      <c r="BF71" s="264"/>
      <c r="BG71" s="264"/>
      <c r="BH71" s="264"/>
      <c r="BI71" s="264"/>
      <c r="BJ71" s="264"/>
      <c r="BK71" s="264"/>
      <c r="BL71" s="264"/>
      <c r="BM71" s="264"/>
      <c r="BN71" s="264"/>
      <c r="BO71" s="264"/>
      <c r="BP71" s="264"/>
      <c r="BQ71" s="261">
        <v>65</v>
      </c>
      <c r="BR71" s="266"/>
      <c r="BS71" s="951"/>
      <c r="BT71" s="952"/>
      <c r="BU71" s="952"/>
      <c r="BV71" s="952"/>
      <c r="BW71" s="952"/>
      <c r="BX71" s="952"/>
      <c r="BY71" s="952"/>
      <c r="BZ71" s="952"/>
      <c r="CA71" s="952"/>
      <c r="CB71" s="952"/>
      <c r="CC71" s="952"/>
      <c r="CD71" s="952"/>
      <c r="CE71" s="952"/>
      <c r="CF71" s="952"/>
      <c r="CG71" s="953"/>
      <c r="CH71" s="948"/>
      <c r="CI71" s="949"/>
      <c r="CJ71" s="949"/>
      <c r="CK71" s="949"/>
      <c r="CL71" s="950"/>
      <c r="CM71" s="948"/>
      <c r="CN71" s="949"/>
      <c r="CO71" s="949"/>
      <c r="CP71" s="949"/>
      <c r="CQ71" s="950"/>
      <c r="CR71" s="948"/>
      <c r="CS71" s="949"/>
      <c r="CT71" s="949"/>
      <c r="CU71" s="949"/>
      <c r="CV71" s="950"/>
      <c r="CW71" s="948"/>
      <c r="CX71" s="949"/>
      <c r="CY71" s="949"/>
      <c r="CZ71" s="949"/>
      <c r="DA71" s="950"/>
      <c r="DB71" s="948"/>
      <c r="DC71" s="949"/>
      <c r="DD71" s="949"/>
      <c r="DE71" s="949"/>
      <c r="DF71" s="950"/>
      <c r="DG71" s="948"/>
      <c r="DH71" s="949"/>
      <c r="DI71" s="949"/>
      <c r="DJ71" s="949"/>
      <c r="DK71" s="950"/>
      <c r="DL71" s="948"/>
      <c r="DM71" s="949"/>
      <c r="DN71" s="949"/>
      <c r="DO71" s="949"/>
      <c r="DP71" s="950"/>
      <c r="DQ71" s="948"/>
      <c r="DR71" s="949"/>
      <c r="DS71" s="949"/>
      <c r="DT71" s="949"/>
      <c r="DU71" s="950"/>
      <c r="DV71" s="945"/>
      <c r="DW71" s="946"/>
      <c r="DX71" s="946"/>
      <c r="DY71" s="946"/>
      <c r="DZ71" s="947"/>
      <c r="EA71" s="245"/>
    </row>
    <row r="72" spans="1:131" s="246" customFormat="1" ht="26.25" customHeight="1" x14ac:dyDescent="0.15">
      <c r="A72" s="260">
        <v>5</v>
      </c>
      <c r="B72" s="964" t="s">
        <v>600</v>
      </c>
      <c r="C72" s="965"/>
      <c r="D72" s="965"/>
      <c r="E72" s="965"/>
      <c r="F72" s="965"/>
      <c r="G72" s="965"/>
      <c r="H72" s="965"/>
      <c r="I72" s="965"/>
      <c r="J72" s="965"/>
      <c r="K72" s="965"/>
      <c r="L72" s="965"/>
      <c r="M72" s="965"/>
      <c r="N72" s="965"/>
      <c r="O72" s="965"/>
      <c r="P72" s="966"/>
      <c r="Q72" s="967">
        <v>164</v>
      </c>
      <c r="R72" s="968"/>
      <c r="S72" s="968"/>
      <c r="T72" s="968"/>
      <c r="U72" s="918"/>
      <c r="V72" s="969">
        <v>153</v>
      </c>
      <c r="W72" s="968"/>
      <c r="X72" s="968"/>
      <c r="Y72" s="968"/>
      <c r="Z72" s="918"/>
      <c r="AA72" s="969">
        <v>11</v>
      </c>
      <c r="AB72" s="968"/>
      <c r="AC72" s="968"/>
      <c r="AD72" s="968"/>
      <c r="AE72" s="918"/>
      <c r="AF72" s="919">
        <v>11</v>
      </c>
      <c r="AG72" s="919"/>
      <c r="AH72" s="919"/>
      <c r="AI72" s="919"/>
      <c r="AJ72" s="919"/>
      <c r="AK72" s="969">
        <v>43</v>
      </c>
      <c r="AL72" s="968"/>
      <c r="AM72" s="968"/>
      <c r="AN72" s="968"/>
      <c r="AO72" s="918"/>
      <c r="AP72" s="969" t="s">
        <v>526</v>
      </c>
      <c r="AQ72" s="968"/>
      <c r="AR72" s="968"/>
      <c r="AS72" s="968"/>
      <c r="AT72" s="918"/>
      <c r="AU72" s="919" t="s">
        <v>611</v>
      </c>
      <c r="AV72" s="919"/>
      <c r="AW72" s="919"/>
      <c r="AX72" s="919"/>
      <c r="AY72" s="919"/>
      <c r="AZ72" s="916"/>
      <c r="BA72" s="916"/>
      <c r="BB72" s="916"/>
      <c r="BC72" s="916"/>
      <c r="BD72" s="917"/>
      <c r="BE72" s="264"/>
      <c r="BF72" s="264"/>
      <c r="BG72" s="264"/>
      <c r="BH72" s="264"/>
      <c r="BI72" s="264"/>
      <c r="BJ72" s="264"/>
      <c r="BK72" s="264"/>
      <c r="BL72" s="264"/>
      <c r="BM72" s="264"/>
      <c r="BN72" s="264"/>
      <c r="BO72" s="264"/>
      <c r="BP72" s="264"/>
      <c r="BQ72" s="261">
        <v>66</v>
      </c>
      <c r="BR72" s="266"/>
      <c r="BS72" s="951"/>
      <c r="BT72" s="952"/>
      <c r="BU72" s="952"/>
      <c r="BV72" s="952"/>
      <c r="BW72" s="952"/>
      <c r="BX72" s="952"/>
      <c r="BY72" s="952"/>
      <c r="BZ72" s="952"/>
      <c r="CA72" s="952"/>
      <c r="CB72" s="952"/>
      <c r="CC72" s="952"/>
      <c r="CD72" s="952"/>
      <c r="CE72" s="952"/>
      <c r="CF72" s="952"/>
      <c r="CG72" s="953"/>
      <c r="CH72" s="948"/>
      <c r="CI72" s="949"/>
      <c r="CJ72" s="949"/>
      <c r="CK72" s="949"/>
      <c r="CL72" s="950"/>
      <c r="CM72" s="948"/>
      <c r="CN72" s="949"/>
      <c r="CO72" s="949"/>
      <c r="CP72" s="949"/>
      <c r="CQ72" s="950"/>
      <c r="CR72" s="948"/>
      <c r="CS72" s="949"/>
      <c r="CT72" s="949"/>
      <c r="CU72" s="949"/>
      <c r="CV72" s="950"/>
      <c r="CW72" s="948"/>
      <c r="CX72" s="949"/>
      <c r="CY72" s="949"/>
      <c r="CZ72" s="949"/>
      <c r="DA72" s="950"/>
      <c r="DB72" s="948"/>
      <c r="DC72" s="949"/>
      <c r="DD72" s="949"/>
      <c r="DE72" s="949"/>
      <c r="DF72" s="950"/>
      <c r="DG72" s="948"/>
      <c r="DH72" s="949"/>
      <c r="DI72" s="949"/>
      <c r="DJ72" s="949"/>
      <c r="DK72" s="950"/>
      <c r="DL72" s="948"/>
      <c r="DM72" s="949"/>
      <c r="DN72" s="949"/>
      <c r="DO72" s="949"/>
      <c r="DP72" s="950"/>
      <c r="DQ72" s="948"/>
      <c r="DR72" s="949"/>
      <c r="DS72" s="949"/>
      <c r="DT72" s="949"/>
      <c r="DU72" s="950"/>
      <c r="DV72" s="945"/>
      <c r="DW72" s="946"/>
      <c r="DX72" s="946"/>
      <c r="DY72" s="946"/>
      <c r="DZ72" s="947"/>
      <c r="EA72" s="245"/>
    </row>
    <row r="73" spans="1:131" s="246" customFormat="1" ht="26.25" customHeight="1" x14ac:dyDescent="0.15">
      <c r="A73" s="260">
        <v>6</v>
      </c>
      <c r="B73" s="964" t="s">
        <v>601</v>
      </c>
      <c r="C73" s="965"/>
      <c r="D73" s="965"/>
      <c r="E73" s="965"/>
      <c r="F73" s="965"/>
      <c r="G73" s="965"/>
      <c r="H73" s="965"/>
      <c r="I73" s="965"/>
      <c r="J73" s="965"/>
      <c r="K73" s="965"/>
      <c r="L73" s="965"/>
      <c r="M73" s="965"/>
      <c r="N73" s="965"/>
      <c r="O73" s="965"/>
      <c r="P73" s="966"/>
      <c r="Q73" s="967">
        <v>600</v>
      </c>
      <c r="R73" s="968"/>
      <c r="S73" s="968"/>
      <c r="T73" s="968"/>
      <c r="U73" s="918"/>
      <c r="V73" s="969">
        <v>537</v>
      </c>
      <c r="W73" s="968"/>
      <c r="X73" s="968"/>
      <c r="Y73" s="968"/>
      <c r="Z73" s="918"/>
      <c r="AA73" s="969">
        <v>63</v>
      </c>
      <c r="AB73" s="968"/>
      <c r="AC73" s="968"/>
      <c r="AD73" s="968"/>
      <c r="AE73" s="918"/>
      <c r="AF73" s="919">
        <v>63</v>
      </c>
      <c r="AG73" s="919"/>
      <c r="AH73" s="919"/>
      <c r="AI73" s="919"/>
      <c r="AJ73" s="919"/>
      <c r="AK73" s="969">
        <v>127</v>
      </c>
      <c r="AL73" s="968"/>
      <c r="AM73" s="968"/>
      <c r="AN73" s="968"/>
      <c r="AO73" s="918"/>
      <c r="AP73" s="969" t="s">
        <v>526</v>
      </c>
      <c r="AQ73" s="968"/>
      <c r="AR73" s="968"/>
      <c r="AS73" s="968"/>
      <c r="AT73" s="918"/>
      <c r="AU73" s="919" t="s">
        <v>611</v>
      </c>
      <c r="AV73" s="919"/>
      <c r="AW73" s="919"/>
      <c r="AX73" s="919"/>
      <c r="AY73" s="919"/>
      <c r="AZ73" s="916"/>
      <c r="BA73" s="916"/>
      <c r="BB73" s="916"/>
      <c r="BC73" s="916"/>
      <c r="BD73" s="917"/>
      <c r="BE73" s="264"/>
      <c r="BF73" s="264"/>
      <c r="BG73" s="264"/>
      <c r="BH73" s="264"/>
      <c r="BI73" s="264"/>
      <c r="BJ73" s="264"/>
      <c r="BK73" s="264"/>
      <c r="BL73" s="264"/>
      <c r="BM73" s="264"/>
      <c r="BN73" s="264"/>
      <c r="BO73" s="264"/>
      <c r="BP73" s="264"/>
      <c r="BQ73" s="261">
        <v>67</v>
      </c>
      <c r="BR73" s="266"/>
      <c r="BS73" s="951"/>
      <c r="BT73" s="952"/>
      <c r="BU73" s="952"/>
      <c r="BV73" s="952"/>
      <c r="BW73" s="952"/>
      <c r="BX73" s="952"/>
      <c r="BY73" s="952"/>
      <c r="BZ73" s="952"/>
      <c r="CA73" s="952"/>
      <c r="CB73" s="952"/>
      <c r="CC73" s="952"/>
      <c r="CD73" s="952"/>
      <c r="CE73" s="952"/>
      <c r="CF73" s="952"/>
      <c r="CG73" s="953"/>
      <c r="CH73" s="948"/>
      <c r="CI73" s="949"/>
      <c r="CJ73" s="949"/>
      <c r="CK73" s="949"/>
      <c r="CL73" s="950"/>
      <c r="CM73" s="948"/>
      <c r="CN73" s="949"/>
      <c r="CO73" s="949"/>
      <c r="CP73" s="949"/>
      <c r="CQ73" s="950"/>
      <c r="CR73" s="948"/>
      <c r="CS73" s="949"/>
      <c r="CT73" s="949"/>
      <c r="CU73" s="949"/>
      <c r="CV73" s="950"/>
      <c r="CW73" s="948"/>
      <c r="CX73" s="949"/>
      <c r="CY73" s="949"/>
      <c r="CZ73" s="949"/>
      <c r="DA73" s="950"/>
      <c r="DB73" s="948"/>
      <c r="DC73" s="949"/>
      <c r="DD73" s="949"/>
      <c r="DE73" s="949"/>
      <c r="DF73" s="950"/>
      <c r="DG73" s="948"/>
      <c r="DH73" s="949"/>
      <c r="DI73" s="949"/>
      <c r="DJ73" s="949"/>
      <c r="DK73" s="950"/>
      <c r="DL73" s="948"/>
      <c r="DM73" s="949"/>
      <c r="DN73" s="949"/>
      <c r="DO73" s="949"/>
      <c r="DP73" s="950"/>
      <c r="DQ73" s="948"/>
      <c r="DR73" s="949"/>
      <c r="DS73" s="949"/>
      <c r="DT73" s="949"/>
      <c r="DU73" s="950"/>
      <c r="DV73" s="945"/>
      <c r="DW73" s="946"/>
      <c r="DX73" s="946"/>
      <c r="DY73" s="946"/>
      <c r="DZ73" s="947"/>
      <c r="EA73" s="245"/>
    </row>
    <row r="74" spans="1:131" s="246" customFormat="1" ht="26.25" customHeight="1" x14ac:dyDescent="0.15">
      <c r="A74" s="260">
        <v>7</v>
      </c>
      <c r="B74" s="964" t="s">
        <v>602</v>
      </c>
      <c r="C74" s="965"/>
      <c r="D74" s="965"/>
      <c r="E74" s="965"/>
      <c r="F74" s="965"/>
      <c r="G74" s="965"/>
      <c r="H74" s="965"/>
      <c r="I74" s="965"/>
      <c r="J74" s="965"/>
      <c r="K74" s="965"/>
      <c r="L74" s="965"/>
      <c r="M74" s="965"/>
      <c r="N74" s="965"/>
      <c r="O74" s="965"/>
      <c r="P74" s="966"/>
      <c r="Q74" s="967">
        <v>296986</v>
      </c>
      <c r="R74" s="968"/>
      <c r="S74" s="968"/>
      <c r="T74" s="968"/>
      <c r="U74" s="918"/>
      <c r="V74" s="969">
        <v>274820</v>
      </c>
      <c r="W74" s="968"/>
      <c r="X74" s="968"/>
      <c r="Y74" s="968"/>
      <c r="Z74" s="918"/>
      <c r="AA74" s="969">
        <v>22166</v>
      </c>
      <c r="AB74" s="968"/>
      <c r="AC74" s="968"/>
      <c r="AD74" s="968"/>
      <c r="AE74" s="918"/>
      <c r="AF74" s="919">
        <v>22166</v>
      </c>
      <c r="AG74" s="919"/>
      <c r="AH74" s="919"/>
      <c r="AI74" s="919"/>
      <c r="AJ74" s="919"/>
      <c r="AK74" s="969">
        <v>255</v>
      </c>
      <c r="AL74" s="968"/>
      <c r="AM74" s="968"/>
      <c r="AN74" s="968"/>
      <c r="AO74" s="918"/>
      <c r="AP74" s="969" t="s">
        <v>526</v>
      </c>
      <c r="AQ74" s="968"/>
      <c r="AR74" s="968"/>
      <c r="AS74" s="968"/>
      <c r="AT74" s="918"/>
      <c r="AU74" s="919" t="s">
        <v>611</v>
      </c>
      <c r="AV74" s="919"/>
      <c r="AW74" s="919"/>
      <c r="AX74" s="919"/>
      <c r="AY74" s="919"/>
      <c r="AZ74" s="916"/>
      <c r="BA74" s="916"/>
      <c r="BB74" s="916"/>
      <c r="BC74" s="916"/>
      <c r="BD74" s="917"/>
      <c r="BE74" s="264"/>
      <c r="BF74" s="264"/>
      <c r="BG74" s="264"/>
      <c r="BH74" s="264"/>
      <c r="BI74" s="264"/>
      <c r="BJ74" s="264"/>
      <c r="BK74" s="264"/>
      <c r="BL74" s="264"/>
      <c r="BM74" s="264"/>
      <c r="BN74" s="264"/>
      <c r="BO74" s="264"/>
      <c r="BP74" s="264"/>
      <c r="BQ74" s="261">
        <v>68</v>
      </c>
      <c r="BR74" s="266"/>
      <c r="BS74" s="951"/>
      <c r="BT74" s="952"/>
      <c r="BU74" s="952"/>
      <c r="BV74" s="952"/>
      <c r="BW74" s="952"/>
      <c r="BX74" s="952"/>
      <c r="BY74" s="952"/>
      <c r="BZ74" s="952"/>
      <c r="CA74" s="952"/>
      <c r="CB74" s="952"/>
      <c r="CC74" s="952"/>
      <c r="CD74" s="952"/>
      <c r="CE74" s="952"/>
      <c r="CF74" s="952"/>
      <c r="CG74" s="953"/>
      <c r="CH74" s="948"/>
      <c r="CI74" s="949"/>
      <c r="CJ74" s="949"/>
      <c r="CK74" s="949"/>
      <c r="CL74" s="950"/>
      <c r="CM74" s="948"/>
      <c r="CN74" s="949"/>
      <c r="CO74" s="949"/>
      <c r="CP74" s="949"/>
      <c r="CQ74" s="950"/>
      <c r="CR74" s="948"/>
      <c r="CS74" s="949"/>
      <c r="CT74" s="949"/>
      <c r="CU74" s="949"/>
      <c r="CV74" s="950"/>
      <c r="CW74" s="948"/>
      <c r="CX74" s="949"/>
      <c r="CY74" s="949"/>
      <c r="CZ74" s="949"/>
      <c r="DA74" s="950"/>
      <c r="DB74" s="948"/>
      <c r="DC74" s="949"/>
      <c r="DD74" s="949"/>
      <c r="DE74" s="949"/>
      <c r="DF74" s="950"/>
      <c r="DG74" s="948"/>
      <c r="DH74" s="949"/>
      <c r="DI74" s="949"/>
      <c r="DJ74" s="949"/>
      <c r="DK74" s="950"/>
      <c r="DL74" s="948"/>
      <c r="DM74" s="949"/>
      <c r="DN74" s="949"/>
      <c r="DO74" s="949"/>
      <c r="DP74" s="950"/>
      <c r="DQ74" s="948"/>
      <c r="DR74" s="949"/>
      <c r="DS74" s="949"/>
      <c r="DT74" s="949"/>
      <c r="DU74" s="950"/>
      <c r="DV74" s="945"/>
      <c r="DW74" s="946"/>
      <c r="DX74" s="946"/>
      <c r="DY74" s="946"/>
      <c r="DZ74" s="947"/>
      <c r="EA74" s="245"/>
    </row>
    <row r="75" spans="1:131" s="246" customFormat="1" ht="26.25" customHeight="1" x14ac:dyDescent="0.15">
      <c r="A75" s="260">
        <v>8</v>
      </c>
      <c r="B75" s="964" t="s">
        <v>603</v>
      </c>
      <c r="C75" s="965"/>
      <c r="D75" s="965"/>
      <c r="E75" s="965"/>
      <c r="F75" s="965"/>
      <c r="G75" s="965"/>
      <c r="H75" s="965"/>
      <c r="I75" s="965"/>
      <c r="J75" s="965"/>
      <c r="K75" s="965"/>
      <c r="L75" s="965"/>
      <c r="M75" s="965"/>
      <c r="N75" s="965"/>
      <c r="O75" s="965"/>
      <c r="P75" s="966"/>
      <c r="Q75" s="967">
        <v>1291</v>
      </c>
      <c r="R75" s="968"/>
      <c r="S75" s="968"/>
      <c r="T75" s="968"/>
      <c r="U75" s="918"/>
      <c r="V75" s="969">
        <v>1258</v>
      </c>
      <c r="W75" s="968"/>
      <c r="X75" s="968"/>
      <c r="Y75" s="968"/>
      <c r="Z75" s="918"/>
      <c r="AA75" s="969">
        <v>33</v>
      </c>
      <c r="AB75" s="968"/>
      <c r="AC75" s="968"/>
      <c r="AD75" s="968"/>
      <c r="AE75" s="918"/>
      <c r="AF75" s="969">
        <v>33</v>
      </c>
      <c r="AG75" s="968"/>
      <c r="AH75" s="968"/>
      <c r="AI75" s="968"/>
      <c r="AJ75" s="918"/>
      <c r="AK75" s="969">
        <v>95</v>
      </c>
      <c r="AL75" s="968"/>
      <c r="AM75" s="968"/>
      <c r="AN75" s="968"/>
      <c r="AO75" s="918"/>
      <c r="AP75" s="969" t="s">
        <v>526</v>
      </c>
      <c r="AQ75" s="968"/>
      <c r="AR75" s="968"/>
      <c r="AS75" s="968"/>
      <c r="AT75" s="918"/>
      <c r="AU75" s="969" t="s">
        <v>611</v>
      </c>
      <c r="AV75" s="968"/>
      <c r="AW75" s="968"/>
      <c r="AX75" s="968"/>
      <c r="AY75" s="918"/>
      <c r="AZ75" s="916"/>
      <c r="BA75" s="916"/>
      <c r="BB75" s="916"/>
      <c r="BC75" s="916"/>
      <c r="BD75" s="917"/>
      <c r="BE75" s="264"/>
      <c r="BF75" s="264"/>
      <c r="BG75" s="264"/>
      <c r="BH75" s="264"/>
      <c r="BI75" s="264"/>
      <c r="BJ75" s="264"/>
      <c r="BK75" s="264"/>
      <c r="BL75" s="264"/>
      <c r="BM75" s="264"/>
      <c r="BN75" s="264"/>
      <c r="BO75" s="264"/>
      <c r="BP75" s="264"/>
      <c r="BQ75" s="261">
        <v>69</v>
      </c>
      <c r="BR75" s="266"/>
      <c r="BS75" s="951"/>
      <c r="BT75" s="952"/>
      <c r="BU75" s="952"/>
      <c r="BV75" s="952"/>
      <c r="BW75" s="952"/>
      <c r="BX75" s="952"/>
      <c r="BY75" s="952"/>
      <c r="BZ75" s="952"/>
      <c r="CA75" s="952"/>
      <c r="CB75" s="952"/>
      <c r="CC75" s="952"/>
      <c r="CD75" s="952"/>
      <c r="CE75" s="952"/>
      <c r="CF75" s="952"/>
      <c r="CG75" s="953"/>
      <c r="CH75" s="948"/>
      <c r="CI75" s="949"/>
      <c r="CJ75" s="949"/>
      <c r="CK75" s="949"/>
      <c r="CL75" s="950"/>
      <c r="CM75" s="948"/>
      <c r="CN75" s="949"/>
      <c r="CO75" s="949"/>
      <c r="CP75" s="949"/>
      <c r="CQ75" s="950"/>
      <c r="CR75" s="948"/>
      <c r="CS75" s="949"/>
      <c r="CT75" s="949"/>
      <c r="CU75" s="949"/>
      <c r="CV75" s="950"/>
      <c r="CW75" s="948"/>
      <c r="CX75" s="949"/>
      <c r="CY75" s="949"/>
      <c r="CZ75" s="949"/>
      <c r="DA75" s="950"/>
      <c r="DB75" s="948"/>
      <c r="DC75" s="949"/>
      <c r="DD75" s="949"/>
      <c r="DE75" s="949"/>
      <c r="DF75" s="950"/>
      <c r="DG75" s="948"/>
      <c r="DH75" s="949"/>
      <c r="DI75" s="949"/>
      <c r="DJ75" s="949"/>
      <c r="DK75" s="950"/>
      <c r="DL75" s="948"/>
      <c r="DM75" s="949"/>
      <c r="DN75" s="949"/>
      <c r="DO75" s="949"/>
      <c r="DP75" s="950"/>
      <c r="DQ75" s="948"/>
      <c r="DR75" s="949"/>
      <c r="DS75" s="949"/>
      <c r="DT75" s="949"/>
      <c r="DU75" s="950"/>
      <c r="DV75" s="945"/>
      <c r="DW75" s="946"/>
      <c r="DX75" s="946"/>
      <c r="DY75" s="946"/>
      <c r="DZ75" s="947"/>
      <c r="EA75" s="245"/>
    </row>
    <row r="76" spans="1:131" s="246" customFormat="1" ht="26.25" customHeight="1" x14ac:dyDescent="0.15">
      <c r="A76" s="260">
        <v>9</v>
      </c>
      <c r="B76" s="964" t="s">
        <v>604</v>
      </c>
      <c r="C76" s="965"/>
      <c r="D76" s="965"/>
      <c r="E76" s="965"/>
      <c r="F76" s="965"/>
      <c r="G76" s="965"/>
      <c r="H76" s="965"/>
      <c r="I76" s="965"/>
      <c r="J76" s="965"/>
      <c r="K76" s="965"/>
      <c r="L76" s="965"/>
      <c r="M76" s="965"/>
      <c r="N76" s="965"/>
      <c r="O76" s="965"/>
      <c r="P76" s="966"/>
      <c r="Q76" s="967">
        <v>6467</v>
      </c>
      <c r="R76" s="968"/>
      <c r="S76" s="968"/>
      <c r="T76" s="968"/>
      <c r="U76" s="918"/>
      <c r="V76" s="969">
        <v>5925</v>
      </c>
      <c r="W76" s="968"/>
      <c r="X76" s="968"/>
      <c r="Y76" s="968"/>
      <c r="Z76" s="918"/>
      <c r="AA76" s="969">
        <v>542</v>
      </c>
      <c r="AB76" s="968"/>
      <c r="AC76" s="968"/>
      <c r="AD76" s="968"/>
      <c r="AE76" s="918"/>
      <c r="AF76" s="969">
        <v>550</v>
      </c>
      <c r="AG76" s="968"/>
      <c r="AH76" s="968"/>
      <c r="AI76" s="968"/>
      <c r="AJ76" s="918"/>
      <c r="AK76" s="969">
        <v>0</v>
      </c>
      <c r="AL76" s="968"/>
      <c r="AM76" s="968"/>
      <c r="AN76" s="968"/>
      <c r="AO76" s="918"/>
      <c r="AP76" s="969" t="s">
        <v>526</v>
      </c>
      <c r="AQ76" s="968"/>
      <c r="AR76" s="968"/>
      <c r="AS76" s="968"/>
      <c r="AT76" s="918"/>
      <c r="AU76" s="969" t="s">
        <v>611</v>
      </c>
      <c r="AV76" s="968"/>
      <c r="AW76" s="968"/>
      <c r="AX76" s="968"/>
      <c r="AY76" s="918"/>
      <c r="AZ76" s="916"/>
      <c r="BA76" s="916"/>
      <c r="BB76" s="916"/>
      <c r="BC76" s="916"/>
      <c r="BD76" s="917"/>
      <c r="BE76" s="264"/>
      <c r="BF76" s="264"/>
      <c r="BG76" s="264"/>
      <c r="BH76" s="264"/>
      <c r="BI76" s="264"/>
      <c r="BJ76" s="264"/>
      <c r="BK76" s="264"/>
      <c r="BL76" s="264"/>
      <c r="BM76" s="264"/>
      <c r="BN76" s="264"/>
      <c r="BO76" s="264"/>
      <c r="BP76" s="264"/>
      <c r="BQ76" s="261">
        <v>70</v>
      </c>
      <c r="BR76" s="266"/>
      <c r="BS76" s="951"/>
      <c r="BT76" s="952"/>
      <c r="BU76" s="952"/>
      <c r="BV76" s="952"/>
      <c r="BW76" s="952"/>
      <c r="BX76" s="952"/>
      <c r="BY76" s="952"/>
      <c r="BZ76" s="952"/>
      <c r="CA76" s="952"/>
      <c r="CB76" s="952"/>
      <c r="CC76" s="952"/>
      <c r="CD76" s="952"/>
      <c r="CE76" s="952"/>
      <c r="CF76" s="952"/>
      <c r="CG76" s="953"/>
      <c r="CH76" s="948"/>
      <c r="CI76" s="949"/>
      <c r="CJ76" s="949"/>
      <c r="CK76" s="949"/>
      <c r="CL76" s="950"/>
      <c r="CM76" s="948"/>
      <c r="CN76" s="949"/>
      <c r="CO76" s="949"/>
      <c r="CP76" s="949"/>
      <c r="CQ76" s="950"/>
      <c r="CR76" s="948"/>
      <c r="CS76" s="949"/>
      <c r="CT76" s="949"/>
      <c r="CU76" s="949"/>
      <c r="CV76" s="950"/>
      <c r="CW76" s="948"/>
      <c r="CX76" s="949"/>
      <c r="CY76" s="949"/>
      <c r="CZ76" s="949"/>
      <c r="DA76" s="950"/>
      <c r="DB76" s="948"/>
      <c r="DC76" s="949"/>
      <c r="DD76" s="949"/>
      <c r="DE76" s="949"/>
      <c r="DF76" s="950"/>
      <c r="DG76" s="948"/>
      <c r="DH76" s="949"/>
      <c r="DI76" s="949"/>
      <c r="DJ76" s="949"/>
      <c r="DK76" s="950"/>
      <c r="DL76" s="948"/>
      <c r="DM76" s="949"/>
      <c r="DN76" s="949"/>
      <c r="DO76" s="949"/>
      <c r="DP76" s="950"/>
      <c r="DQ76" s="948"/>
      <c r="DR76" s="949"/>
      <c r="DS76" s="949"/>
      <c r="DT76" s="949"/>
      <c r="DU76" s="950"/>
      <c r="DV76" s="945"/>
      <c r="DW76" s="946"/>
      <c r="DX76" s="946"/>
      <c r="DY76" s="946"/>
      <c r="DZ76" s="947"/>
      <c r="EA76" s="245"/>
    </row>
    <row r="77" spans="1:131" s="246" customFormat="1" ht="26.25" customHeight="1" x14ac:dyDescent="0.15">
      <c r="A77" s="260">
        <v>10</v>
      </c>
      <c r="B77" s="964" t="s">
        <v>605</v>
      </c>
      <c r="C77" s="965"/>
      <c r="D77" s="965"/>
      <c r="E77" s="965"/>
      <c r="F77" s="965"/>
      <c r="G77" s="965"/>
      <c r="H77" s="965"/>
      <c r="I77" s="965"/>
      <c r="J77" s="965"/>
      <c r="K77" s="965"/>
      <c r="L77" s="965"/>
      <c r="M77" s="965"/>
      <c r="N77" s="965"/>
      <c r="O77" s="965"/>
      <c r="P77" s="966"/>
      <c r="Q77" s="967">
        <v>15</v>
      </c>
      <c r="R77" s="968"/>
      <c r="S77" s="968"/>
      <c r="T77" s="968"/>
      <c r="U77" s="918"/>
      <c r="V77" s="969">
        <v>6</v>
      </c>
      <c r="W77" s="968"/>
      <c r="X77" s="968"/>
      <c r="Y77" s="968"/>
      <c r="Z77" s="918"/>
      <c r="AA77" s="969">
        <v>9</v>
      </c>
      <c r="AB77" s="968"/>
      <c r="AC77" s="968"/>
      <c r="AD77" s="968"/>
      <c r="AE77" s="918"/>
      <c r="AF77" s="969">
        <v>1</v>
      </c>
      <c r="AG77" s="968"/>
      <c r="AH77" s="968"/>
      <c r="AI77" s="968"/>
      <c r="AJ77" s="918"/>
      <c r="AK77" s="969">
        <v>10</v>
      </c>
      <c r="AL77" s="968"/>
      <c r="AM77" s="968"/>
      <c r="AN77" s="968"/>
      <c r="AO77" s="918"/>
      <c r="AP77" s="969" t="s">
        <v>526</v>
      </c>
      <c r="AQ77" s="968"/>
      <c r="AR77" s="968"/>
      <c r="AS77" s="968"/>
      <c r="AT77" s="918"/>
      <c r="AU77" s="969" t="s">
        <v>611</v>
      </c>
      <c r="AV77" s="968"/>
      <c r="AW77" s="968"/>
      <c r="AX77" s="968"/>
      <c r="AY77" s="918"/>
      <c r="AZ77" s="916"/>
      <c r="BA77" s="916"/>
      <c r="BB77" s="916"/>
      <c r="BC77" s="916"/>
      <c r="BD77" s="917"/>
      <c r="BE77" s="264"/>
      <c r="BF77" s="264"/>
      <c r="BG77" s="264"/>
      <c r="BH77" s="264"/>
      <c r="BI77" s="264"/>
      <c r="BJ77" s="264"/>
      <c r="BK77" s="264"/>
      <c r="BL77" s="264"/>
      <c r="BM77" s="264"/>
      <c r="BN77" s="264"/>
      <c r="BO77" s="264"/>
      <c r="BP77" s="264"/>
      <c r="BQ77" s="261">
        <v>71</v>
      </c>
      <c r="BR77" s="266"/>
      <c r="BS77" s="951"/>
      <c r="BT77" s="952"/>
      <c r="BU77" s="952"/>
      <c r="BV77" s="952"/>
      <c r="BW77" s="952"/>
      <c r="BX77" s="952"/>
      <c r="BY77" s="952"/>
      <c r="BZ77" s="952"/>
      <c r="CA77" s="952"/>
      <c r="CB77" s="952"/>
      <c r="CC77" s="952"/>
      <c r="CD77" s="952"/>
      <c r="CE77" s="952"/>
      <c r="CF77" s="952"/>
      <c r="CG77" s="953"/>
      <c r="CH77" s="948"/>
      <c r="CI77" s="949"/>
      <c r="CJ77" s="949"/>
      <c r="CK77" s="949"/>
      <c r="CL77" s="950"/>
      <c r="CM77" s="948"/>
      <c r="CN77" s="949"/>
      <c r="CO77" s="949"/>
      <c r="CP77" s="949"/>
      <c r="CQ77" s="950"/>
      <c r="CR77" s="948"/>
      <c r="CS77" s="949"/>
      <c r="CT77" s="949"/>
      <c r="CU77" s="949"/>
      <c r="CV77" s="950"/>
      <c r="CW77" s="948"/>
      <c r="CX77" s="949"/>
      <c r="CY77" s="949"/>
      <c r="CZ77" s="949"/>
      <c r="DA77" s="950"/>
      <c r="DB77" s="948"/>
      <c r="DC77" s="949"/>
      <c r="DD77" s="949"/>
      <c r="DE77" s="949"/>
      <c r="DF77" s="950"/>
      <c r="DG77" s="948"/>
      <c r="DH77" s="949"/>
      <c r="DI77" s="949"/>
      <c r="DJ77" s="949"/>
      <c r="DK77" s="950"/>
      <c r="DL77" s="948"/>
      <c r="DM77" s="949"/>
      <c r="DN77" s="949"/>
      <c r="DO77" s="949"/>
      <c r="DP77" s="950"/>
      <c r="DQ77" s="948"/>
      <c r="DR77" s="949"/>
      <c r="DS77" s="949"/>
      <c r="DT77" s="949"/>
      <c r="DU77" s="950"/>
      <c r="DV77" s="945"/>
      <c r="DW77" s="946"/>
      <c r="DX77" s="946"/>
      <c r="DY77" s="946"/>
      <c r="DZ77" s="947"/>
      <c r="EA77" s="245"/>
    </row>
    <row r="78" spans="1:131" s="246" customFormat="1" ht="26.25" customHeight="1" x14ac:dyDescent="0.15">
      <c r="A78" s="260">
        <v>11</v>
      </c>
      <c r="B78" s="964" t="s">
        <v>606</v>
      </c>
      <c r="C78" s="965"/>
      <c r="D78" s="965"/>
      <c r="E78" s="965"/>
      <c r="F78" s="965"/>
      <c r="G78" s="965"/>
      <c r="H78" s="965"/>
      <c r="I78" s="965"/>
      <c r="J78" s="965"/>
      <c r="K78" s="965"/>
      <c r="L78" s="965"/>
      <c r="M78" s="965"/>
      <c r="N78" s="965"/>
      <c r="O78" s="965"/>
      <c r="P78" s="966"/>
      <c r="Q78" s="967">
        <v>20</v>
      </c>
      <c r="R78" s="968"/>
      <c r="S78" s="968"/>
      <c r="T78" s="968"/>
      <c r="U78" s="918"/>
      <c r="V78" s="969">
        <v>19</v>
      </c>
      <c r="W78" s="968"/>
      <c r="X78" s="968"/>
      <c r="Y78" s="968"/>
      <c r="Z78" s="918"/>
      <c r="AA78" s="969">
        <v>0</v>
      </c>
      <c r="AB78" s="968"/>
      <c r="AC78" s="968"/>
      <c r="AD78" s="968"/>
      <c r="AE78" s="918"/>
      <c r="AF78" s="919">
        <v>0</v>
      </c>
      <c r="AG78" s="919"/>
      <c r="AH78" s="919"/>
      <c r="AI78" s="919"/>
      <c r="AJ78" s="919"/>
      <c r="AK78" s="969" t="s">
        <v>615</v>
      </c>
      <c r="AL78" s="968"/>
      <c r="AM78" s="968"/>
      <c r="AN78" s="968"/>
      <c r="AO78" s="918"/>
      <c r="AP78" s="969" t="s">
        <v>526</v>
      </c>
      <c r="AQ78" s="968"/>
      <c r="AR78" s="968"/>
      <c r="AS78" s="968"/>
      <c r="AT78" s="918"/>
      <c r="AU78" s="919" t="s">
        <v>611</v>
      </c>
      <c r="AV78" s="919"/>
      <c r="AW78" s="919"/>
      <c r="AX78" s="919"/>
      <c r="AY78" s="919"/>
      <c r="AZ78" s="916"/>
      <c r="BA78" s="916"/>
      <c r="BB78" s="916"/>
      <c r="BC78" s="916"/>
      <c r="BD78" s="917"/>
      <c r="BE78" s="264"/>
      <c r="BF78" s="264"/>
      <c r="BG78" s="264"/>
      <c r="BH78" s="264"/>
      <c r="BI78" s="264"/>
      <c r="BJ78" s="267"/>
      <c r="BK78" s="267"/>
      <c r="BL78" s="267"/>
      <c r="BM78" s="267"/>
      <c r="BN78" s="267"/>
      <c r="BO78" s="264"/>
      <c r="BP78" s="264"/>
      <c r="BQ78" s="261">
        <v>72</v>
      </c>
      <c r="BR78" s="266"/>
      <c r="BS78" s="951"/>
      <c r="BT78" s="952"/>
      <c r="BU78" s="952"/>
      <c r="BV78" s="952"/>
      <c r="BW78" s="952"/>
      <c r="BX78" s="952"/>
      <c r="BY78" s="952"/>
      <c r="BZ78" s="952"/>
      <c r="CA78" s="952"/>
      <c r="CB78" s="952"/>
      <c r="CC78" s="952"/>
      <c r="CD78" s="952"/>
      <c r="CE78" s="952"/>
      <c r="CF78" s="952"/>
      <c r="CG78" s="953"/>
      <c r="CH78" s="948"/>
      <c r="CI78" s="949"/>
      <c r="CJ78" s="949"/>
      <c r="CK78" s="949"/>
      <c r="CL78" s="950"/>
      <c r="CM78" s="948"/>
      <c r="CN78" s="949"/>
      <c r="CO78" s="949"/>
      <c r="CP78" s="949"/>
      <c r="CQ78" s="950"/>
      <c r="CR78" s="948"/>
      <c r="CS78" s="949"/>
      <c r="CT78" s="949"/>
      <c r="CU78" s="949"/>
      <c r="CV78" s="950"/>
      <c r="CW78" s="948"/>
      <c r="CX78" s="949"/>
      <c r="CY78" s="949"/>
      <c r="CZ78" s="949"/>
      <c r="DA78" s="950"/>
      <c r="DB78" s="948"/>
      <c r="DC78" s="949"/>
      <c r="DD78" s="949"/>
      <c r="DE78" s="949"/>
      <c r="DF78" s="950"/>
      <c r="DG78" s="948"/>
      <c r="DH78" s="949"/>
      <c r="DI78" s="949"/>
      <c r="DJ78" s="949"/>
      <c r="DK78" s="950"/>
      <c r="DL78" s="948"/>
      <c r="DM78" s="949"/>
      <c r="DN78" s="949"/>
      <c r="DO78" s="949"/>
      <c r="DP78" s="950"/>
      <c r="DQ78" s="948"/>
      <c r="DR78" s="949"/>
      <c r="DS78" s="949"/>
      <c r="DT78" s="949"/>
      <c r="DU78" s="950"/>
      <c r="DV78" s="945"/>
      <c r="DW78" s="946"/>
      <c r="DX78" s="946"/>
      <c r="DY78" s="946"/>
      <c r="DZ78" s="947"/>
      <c r="EA78" s="245"/>
    </row>
    <row r="79" spans="1:131" s="246" customFormat="1" ht="26.25" customHeight="1" x14ac:dyDescent="0.15">
      <c r="A79" s="260">
        <v>12</v>
      </c>
      <c r="B79" s="964" t="s">
        <v>607</v>
      </c>
      <c r="C79" s="965"/>
      <c r="D79" s="965"/>
      <c r="E79" s="965"/>
      <c r="F79" s="965"/>
      <c r="G79" s="965"/>
      <c r="H79" s="965"/>
      <c r="I79" s="965"/>
      <c r="J79" s="965"/>
      <c r="K79" s="965"/>
      <c r="L79" s="965"/>
      <c r="M79" s="965"/>
      <c r="N79" s="965"/>
      <c r="O79" s="965"/>
      <c r="P79" s="966"/>
      <c r="Q79" s="967">
        <v>2</v>
      </c>
      <c r="R79" s="968"/>
      <c r="S79" s="968"/>
      <c r="T79" s="968"/>
      <c r="U79" s="918"/>
      <c r="V79" s="969">
        <v>2</v>
      </c>
      <c r="W79" s="968"/>
      <c r="X79" s="968"/>
      <c r="Y79" s="968"/>
      <c r="Z79" s="918"/>
      <c r="AA79" s="969">
        <v>0</v>
      </c>
      <c r="AB79" s="968"/>
      <c r="AC79" s="968"/>
      <c r="AD79" s="968"/>
      <c r="AE79" s="918"/>
      <c r="AF79" s="919">
        <v>0</v>
      </c>
      <c r="AG79" s="919"/>
      <c r="AH79" s="919"/>
      <c r="AI79" s="919"/>
      <c r="AJ79" s="919"/>
      <c r="AK79" s="969" t="s">
        <v>614</v>
      </c>
      <c r="AL79" s="968"/>
      <c r="AM79" s="968"/>
      <c r="AN79" s="968"/>
      <c r="AO79" s="918"/>
      <c r="AP79" s="969" t="s">
        <v>526</v>
      </c>
      <c r="AQ79" s="968"/>
      <c r="AR79" s="968"/>
      <c r="AS79" s="968"/>
      <c r="AT79" s="918"/>
      <c r="AU79" s="919" t="s">
        <v>611</v>
      </c>
      <c r="AV79" s="919"/>
      <c r="AW79" s="919"/>
      <c r="AX79" s="919"/>
      <c r="AY79" s="919"/>
      <c r="AZ79" s="916"/>
      <c r="BA79" s="916"/>
      <c r="BB79" s="916"/>
      <c r="BC79" s="916"/>
      <c r="BD79" s="917"/>
      <c r="BE79" s="264"/>
      <c r="BF79" s="264"/>
      <c r="BG79" s="264"/>
      <c r="BH79" s="264"/>
      <c r="BI79" s="264"/>
      <c r="BJ79" s="267"/>
      <c r="BK79" s="267"/>
      <c r="BL79" s="267"/>
      <c r="BM79" s="267"/>
      <c r="BN79" s="267"/>
      <c r="BO79" s="264"/>
      <c r="BP79" s="264"/>
      <c r="BQ79" s="261">
        <v>73</v>
      </c>
      <c r="BR79" s="266"/>
      <c r="BS79" s="951"/>
      <c r="BT79" s="952"/>
      <c r="BU79" s="952"/>
      <c r="BV79" s="952"/>
      <c r="BW79" s="952"/>
      <c r="BX79" s="952"/>
      <c r="BY79" s="952"/>
      <c r="BZ79" s="952"/>
      <c r="CA79" s="952"/>
      <c r="CB79" s="952"/>
      <c r="CC79" s="952"/>
      <c r="CD79" s="952"/>
      <c r="CE79" s="952"/>
      <c r="CF79" s="952"/>
      <c r="CG79" s="953"/>
      <c r="CH79" s="948"/>
      <c r="CI79" s="949"/>
      <c r="CJ79" s="949"/>
      <c r="CK79" s="949"/>
      <c r="CL79" s="950"/>
      <c r="CM79" s="948"/>
      <c r="CN79" s="949"/>
      <c r="CO79" s="949"/>
      <c r="CP79" s="949"/>
      <c r="CQ79" s="950"/>
      <c r="CR79" s="948"/>
      <c r="CS79" s="949"/>
      <c r="CT79" s="949"/>
      <c r="CU79" s="949"/>
      <c r="CV79" s="950"/>
      <c r="CW79" s="948"/>
      <c r="CX79" s="949"/>
      <c r="CY79" s="949"/>
      <c r="CZ79" s="949"/>
      <c r="DA79" s="950"/>
      <c r="DB79" s="948"/>
      <c r="DC79" s="949"/>
      <c r="DD79" s="949"/>
      <c r="DE79" s="949"/>
      <c r="DF79" s="950"/>
      <c r="DG79" s="948"/>
      <c r="DH79" s="949"/>
      <c r="DI79" s="949"/>
      <c r="DJ79" s="949"/>
      <c r="DK79" s="950"/>
      <c r="DL79" s="948"/>
      <c r="DM79" s="949"/>
      <c r="DN79" s="949"/>
      <c r="DO79" s="949"/>
      <c r="DP79" s="950"/>
      <c r="DQ79" s="948"/>
      <c r="DR79" s="949"/>
      <c r="DS79" s="949"/>
      <c r="DT79" s="949"/>
      <c r="DU79" s="950"/>
      <c r="DV79" s="945"/>
      <c r="DW79" s="946"/>
      <c r="DX79" s="946"/>
      <c r="DY79" s="946"/>
      <c r="DZ79" s="947"/>
      <c r="EA79" s="245"/>
    </row>
    <row r="80" spans="1:131" s="246" customFormat="1" ht="26.25" customHeight="1" x14ac:dyDescent="0.15">
      <c r="A80" s="260">
        <v>13</v>
      </c>
      <c r="B80" s="964" t="s">
        <v>608</v>
      </c>
      <c r="C80" s="965"/>
      <c r="D80" s="965"/>
      <c r="E80" s="965"/>
      <c r="F80" s="965"/>
      <c r="G80" s="965"/>
      <c r="H80" s="965"/>
      <c r="I80" s="965"/>
      <c r="J80" s="965"/>
      <c r="K80" s="965"/>
      <c r="L80" s="965"/>
      <c r="M80" s="965"/>
      <c r="N80" s="965"/>
      <c r="O80" s="965"/>
      <c r="P80" s="966"/>
      <c r="Q80" s="967">
        <v>232</v>
      </c>
      <c r="R80" s="968"/>
      <c r="S80" s="968"/>
      <c r="T80" s="968"/>
      <c r="U80" s="918"/>
      <c r="V80" s="969">
        <v>213</v>
      </c>
      <c r="W80" s="968"/>
      <c r="X80" s="968"/>
      <c r="Y80" s="968"/>
      <c r="Z80" s="918"/>
      <c r="AA80" s="969">
        <v>19</v>
      </c>
      <c r="AB80" s="968"/>
      <c r="AC80" s="968"/>
      <c r="AD80" s="968"/>
      <c r="AE80" s="918"/>
      <c r="AF80" s="919">
        <v>19</v>
      </c>
      <c r="AG80" s="919"/>
      <c r="AH80" s="919"/>
      <c r="AI80" s="919"/>
      <c r="AJ80" s="919"/>
      <c r="AK80" s="969" t="s">
        <v>615</v>
      </c>
      <c r="AL80" s="968"/>
      <c r="AM80" s="968"/>
      <c r="AN80" s="968"/>
      <c r="AO80" s="918"/>
      <c r="AP80" s="969" t="s">
        <v>526</v>
      </c>
      <c r="AQ80" s="968"/>
      <c r="AR80" s="968"/>
      <c r="AS80" s="968"/>
      <c r="AT80" s="918"/>
      <c r="AU80" s="919" t="s">
        <v>611</v>
      </c>
      <c r="AV80" s="919"/>
      <c r="AW80" s="919"/>
      <c r="AX80" s="919"/>
      <c r="AY80" s="919"/>
      <c r="AZ80" s="916"/>
      <c r="BA80" s="916"/>
      <c r="BB80" s="916"/>
      <c r="BC80" s="916"/>
      <c r="BD80" s="917"/>
      <c r="BE80" s="264"/>
      <c r="BF80" s="264"/>
      <c r="BG80" s="264"/>
      <c r="BH80" s="264"/>
      <c r="BI80" s="264"/>
      <c r="BJ80" s="264"/>
      <c r="BK80" s="264"/>
      <c r="BL80" s="264"/>
      <c r="BM80" s="264"/>
      <c r="BN80" s="264"/>
      <c r="BO80" s="264"/>
      <c r="BP80" s="264"/>
      <c r="BQ80" s="261">
        <v>74</v>
      </c>
      <c r="BR80" s="266"/>
      <c r="BS80" s="951"/>
      <c r="BT80" s="952"/>
      <c r="BU80" s="952"/>
      <c r="BV80" s="952"/>
      <c r="BW80" s="952"/>
      <c r="BX80" s="952"/>
      <c r="BY80" s="952"/>
      <c r="BZ80" s="952"/>
      <c r="CA80" s="952"/>
      <c r="CB80" s="952"/>
      <c r="CC80" s="952"/>
      <c r="CD80" s="952"/>
      <c r="CE80" s="952"/>
      <c r="CF80" s="952"/>
      <c r="CG80" s="953"/>
      <c r="CH80" s="948"/>
      <c r="CI80" s="949"/>
      <c r="CJ80" s="949"/>
      <c r="CK80" s="949"/>
      <c r="CL80" s="950"/>
      <c r="CM80" s="948"/>
      <c r="CN80" s="949"/>
      <c r="CO80" s="949"/>
      <c r="CP80" s="949"/>
      <c r="CQ80" s="950"/>
      <c r="CR80" s="948"/>
      <c r="CS80" s="949"/>
      <c r="CT80" s="949"/>
      <c r="CU80" s="949"/>
      <c r="CV80" s="950"/>
      <c r="CW80" s="948"/>
      <c r="CX80" s="949"/>
      <c r="CY80" s="949"/>
      <c r="CZ80" s="949"/>
      <c r="DA80" s="950"/>
      <c r="DB80" s="948"/>
      <c r="DC80" s="949"/>
      <c r="DD80" s="949"/>
      <c r="DE80" s="949"/>
      <c r="DF80" s="950"/>
      <c r="DG80" s="948"/>
      <c r="DH80" s="949"/>
      <c r="DI80" s="949"/>
      <c r="DJ80" s="949"/>
      <c r="DK80" s="950"/>
      <c r="DL80" s="948"/>
      <c r="DM80" s="949"/>
      <c r="DN80" s="949"/>
      <c r="DO80" s="949"/>
      <c r="DP80" s="950"/>
      <c r="DQ80" s="948"/>
      <c r="DR80" s="949"/>
      <c r="DS80" s="949"/>
      <c r="DT80" s="949"/>
      <c r="DU80" s="950"/>
      <c r="DV80" s="945"/>
      <c r="DW80" s="946"/>
      <c r="DX80" s="946"/>
      <c r="DY80" s="946"/>
      <c r="DZ80" s="947"/>
      <c r="EA80" s="245"/>
    </row>
    <row r="81" spans="1:131" s="246" customFormat="1" ht="26.25" customHeight="1" x14ac:dyDescent="0.15">
      <c r="A81" s="260">
        <v>14</v>
      </c>
      <c r="B81" s="964" t="s">
        <v>609</v>
      </c>
      <c r="C81" s="965"/>
      <c r="D81" s="965"/>
      <c r="E81" s="965"/>
      <c r="F81" s="965"/>
      <c r="G81" s="965"/>
      <c r="H81" s="965"/>
      <c r="I81" s="965"/>
      <c r="J81" s="965"/>
      <c r="K81" s="965"/>
      <c r="L81" s="965"/>
      <c r="M81" s="965"/>
      <c r="N81" s="965"/>
      <c r="O81" s="965"/>
      <c r="P81" s="966"/>
      <c r="Q81" s="967">
        <v>37</v>
      </c>
      <c r="R81" s="968"/>
      <c r="S81" s="968"/>
      <c r="T81" s="968"/>
      <c r="U81" s="918"/>
      <c r="V81" s="969">
        <v>29</v>
      </c>
      <c r="W81" s="968"/>
      <c r="X81" s="968"/>
      <c r="Y81" s="968"/>
      <c r="Z81" s="918"/>
      <c r="AA81" s="969">
        <v>8</v>
      </c>
      <c r="AB81" s="968"/>
      <c r="AC81" s="968"/>
      <c r="AD81" s="968"/>
      <c r="AE81" s="918"/>
      <c r="AF81" s="919">
        <v>4</v>
      </c>
      <c r="AG81" s="919"/>
      <c r="AH81" s="919"/>
      <c r="AI81" s="919"/>
      <c r="AJ81" s="919"/>
      <c r="AK81" s="969" t="s">
        <v>615</v>
      </c>
      <c r="AL81" s="968"/>
      <c r="AM81" s="968"/>
      <c r="AN81" s="968"/>
      <c r="AO81" s="918"/>
      <c r="AP81" s="969" t="s">
        <v>526</v>
      </c>
      <c r="AQ81" s="968"/>
      <c r="AR81" s="968"/>
      <c r="AS81" s="968"/>
      <c r="AT81" s="918"/>
      <c r="AU81" s="919" t="s">
        <v>611</v>
      </c>
      <c r="AV81" s="919"/>
      <c r="AW81" s="919"/>
      <c r="AX81" s="919"/>
      <c r="AY81" s="919"/>
      <c r="AZ81" s="916"/>
      <c r="BA81" s="916"/>
      <c r="BB81" s="916"/>
      <c r="BC81" s="916"/>
      <c r="BD81" s="917"/>
      <c r="BE81" s="264"/>
      <c r="BF81" s="264"/>
      <c r="BG81" s="264"/>
      <c r="BH81" s="264"/>
      <c r="BI81" s="264"/>
      <c r="BJ81" s="264"/>
      <c r="BK81" s="264"/>
      <c r="BL81" s="264"/>
      <c r="BM81" s="264"/>
      <c r="BN81" s="264"/>
      <c r="BO81" s="264"/>
      <c r="BP81" s="264"/>
      <c r="BQ81" s="261">
        <v>75</v>
      </c>
      <c r="BR81" s="266"/>
      <c r="BS81" s="951"/>
      <c r="BT81" s="952"/>
      <c r="BU81" s="952"/>
      <c r="BV81" s="952"/>
      <c r="BW81" s="952"/>
      <c r="BX81" s="952"/>
      <c r="BY81" s="952"/>
      <c r="BZ81" s="952"/>
      <c r="CA81" s="952"/>
      <c r="CB81" s="952"/>
      <c r="CC81" s="952"/>
      <c r="CD81" s="952"/>
      <c r="CE81" s="952"/>
      <c r="CF81" s="952"/>
      <c r="CG81" s="953"/>
      <c r="CH81" s="948"/>
      <c r="CI81" s="949"/>
      <c r="CJ81" s="949"/>
      <c r="CK81" s="949"/>
      <c r="CL81" s="950"/>
      <c r="CM81" s="948"/>
      <c r="CN81" s="949"/>
      <c r="CO81" s="949"/>
      <c r="CP81" s="949"/>
      <c r="CQ81" s="950"/>
      <c r="CR81" s="948"/>
      <c r="CS81" s="949"/>
      <c r="CT81" s="949"/>
      <c r="CU81" s="949"/>
      <c r="CV81" s="950"/>
      <c r="CW81" s="948"/>
      <c r="CX81" s="949"/>
      <c r="CY81" s="949"/>
      <c r="CZ81" s="949"/>
      <c r="DA81" s="950"/>
      <c r="DB81" s="948"/>
      <c r="DC81" s="949"/>
      <c r="DD81" s="949"/>
      <c r="DE81" s="949"/>
      <c r="DF81" s="950"/>
      <c r="DG81" s="948"/>
      <c r="DH81" s="949"/>
      <c r="DI81" s="949"/>
      <c r="DJ81" s="949"/>
      <c r="DK81" s="950"/>
      <c r="DL81" s="948"/>
      <c r="DM81" s="949"/>
      <c r="DN81" s="949"/>
      <c r="DO81" s="949"/>
      <c r="DP81" s="950"/>
      <c r="DQ81" s="948"/>
      <c r="DR81" s="949"/>
      <c r="DS81" s="949"/>
      <c r="DT81" s="949"/>
      <c r="DU81" s="950"/>
      <c r="DV81" s="945"/>
      <c r="DW81" s="946"/>
      <c r="DX81" s="946"/>
      <c r="DY81" s="946"/>
      <c r="DZ81" s="947"/>
      <c r="EA81" s="245"/>
    </row>
    <row r="82" spans="1:131" s="246" customFormat="1" ht="26.25" customHeight="1" x14ac:dyDescent="0.15">
      <c r="A82" s="260">
        <v>15</v>
      </c>
      <c r="B82" s="964" t="s">
        <v>610</v>
      </c>
      <c r="C82" s="965"/>
      <c r="D82" s="965"/>
      <c r="E82" s="965"/>
      <c r="F82" s="965"/>
      <c r="G82" s="965"/>
      <c r="H82" s="965"/>
      <c r="I82" s="965"/>
      <c r="J82" s="965"/>
      <c r="K82" s="965"/>
      <c r="L82" s="965"/>
      <c r="M82" s="965"/>
      <c r="N82" s="965"/>
      <c r="O82" s="965"/>
      <c r="P82" s="966"/>
      <c r="Q82" s="967">
        <v>195</v>
      </c>
      <c r="R82" s="968"/>
      <c r="S82" s="968"/>
      <c r="T82" s="968"/>
      <c r="U82" s="918"/>
      <c r="V82" s="969">
        <v>186</v>
      </c>
      <c r="W82" s="968"/>
      <c r="X82" s="968"/>
      <c r="Y82" s="968"/>
      <c r="Z82" s="918"/>
      <c r="AA82" s="969">
        <v>9</v>
      </c>
      <c r="AB82" s="968"/>
      <c r="AC82" s="968"/>
      <c r="AD82" s="968"/>
      <c r="AE82" s="918"/>
      <c r="AF82" s="919">
        <v>9</v>
      </c>
      <c r="AG82" s="919"/>
      <c r="AH82" s="919"/>
      <c r="AI82" s="919"/>
      <c r="AJ82" s="919"/>
      <c r="AK82" s="969" t="s">
        <v>614</v>
      </c>
      <c r="AL82" s="968"/>
      <c r="AM82" s="968"/>
      <c r="AN82" s="968"/>
      <c r="AO82" s="918"/>
      <c r="AP82" s="969" t="s">
        <v>526</v>
      </c>
      <c r="AQ82" s="968"/>
      <c r="AR82" s="968"/>
      <c r="AS82" s="968"/>
      <c r="AT82" s="918"/>
      <c r="AU82" s="919" t="s">
        <v>611</v>
      </c>
      <c r="AV82" s="919"/>
      <c r="AW82" s="919"/>
      <c r="AX82" s="919"/>
      <c r="AY82" s="919"/>
      <c r="AZ82" s="916"/>
      <c r="BA82" s="916"/>
      <c r="BB82" s="916"/>
      <c r="BC82" s="916"/>
      <c r="BD82" s="917"/>
      <c r="BE82" s="264"/>
      <c r="BF82" s="264"/>
      <c r="BG82" s="264"/>
      <c r="BH82" s="264"/>
      <c r="BI82" s="264"/>
      <c r="BJ82" s="264"/>
      <c r="BK82" s="264"/>
      <c r="BL82" s="264"/>
      <c r="BM82" s="264"/>
      <c r="BN82" s="264"/>
      <c r="BO82" s="264"/>
      <c r="BP82" s="264"/>
      <c r="BQ82" s="261">
        <v>76</v>
      </c>
      <c r="BR82" s="266"/>
      <c r="BS82" s="951"/>
      <c r="BT82" s="952"/>
      <c r="BU82" s="952"/>
      <c r="BV82" s="952"/>
      <c r="BW82" s="952"/>
      <c r="BX82" s="952"/>
      <c r="BY82" s="952"/>
      <c r="BZ82" s="952"/>
      <c r="CA82" s="952"/>
      <c r="CB82" s="952"/>
      <c r="CC82" s="952"/>
      <c r="CD82" s="952"/>
      <c r="CE82" s="952"/>
      <c r="CF82" s="952"/>
      <c r="CG82" s="953"/>
      <c r="CH82" s="948"/>
      <c r="CI82" s="949"/>
      <c r="CJ82" s="949"/>
      <c r="CK82" s="949"/>
      <c r="CL82" s="950"/>
      <c r="CM82" s="948"/>
      <c r="CN82" s="949"/>
      <c r="CO82" s="949"/>
      <c r="CP82" s="949"/>
      <c r="CQ82" s="950"/>
      <c r="CR82" s="948"/>
      <c r="CS82" s="949"/>
      <c r="CT82" s="949"/>
      <c r="CU82" s="949"/>
      <c r="CV82" s="950"/>
      <c r="CW82" s="948"/>
      <c r="CX82" s="949"/>
      <c r="CY82" s="949"/>
      <c r="CZ82" s="949"/>
      <c r="DA82" s="950"/>
      <c r="DB82" s="948"/>
      <c r="DC82" s="949"/>
      <c r="DD82" s="949"/>
      <c r="DE82" s="949"/>
      <c r="DF82" s="950"/>
      <c r="DG82" s="948"/>
      <c r="DH82" s="949"/>
      <c r="DI82" s="949"/>
      <c r="DJ82" s="949"/>
      <c r="DK82" s="950"/>
      <c r="DL82" s="948"/>
      <c r="DM82" s="949"/>
      <c r="DN82" s="949"/>
      <c r="DO82" s="949"/>
      <c r="DP82" s="950"/>
      <c r="DQ82" s="948"/>
      <c r="DR82" s="949"/>
      <c r="DS82" s="949"/>
      <c r="DT82" s="949"/>
      <c r="DU82" s="950"/>
      <c r="DV82" s="945"/>
      <c r="DW82" s="946"/>
      <c r="DX82" s="946"/>
      <c r="DY82" s="946"/>
      <c r="DZ82" s="947"/>
      <c r="EA82" s="245"/>
    </row>
    <row r="83" spans="1:131" s="246" customFormat="1" ht="26.25" customHeight="1" x14ac:dyDescent="0.15">
      <c r="A83" s="260">
        <v>16</v>
      </c>
      <c r="B83" s="964"/>
      <c r="C83" s="965"/>
      <c r="D83" s="965"/>
      <c r="E83" s="965"/>
      <c r="F83" s="965"/>
      <c r="G83" s="965"/>
      <c r="H83" s="965"/>
      <c r="I83" s="965"/>
      <c r="J83" s="965"/>
      <c r="K83" s="965"/>
      <c r="L83" s="965"/>
      <c r="M83" s="965"/>
      <c r="N83" s="965"/>
      <c r="O83" s="965"/>
      <c r="P83" s="966"/>
      <c r="Q83" s="970"/>
      <c r="R83" s="919"/>
      <c r="S83" s="919"/>
      <c r="T83" s="919"/>
      <c r="U83" s="919"/>
      <c r="V83" s="919"/>
      <c r="W83" s="919"/>
      <c r="X83" s="919"/>
      <c r="Y83" s="919"/>
      <c r="Z83" s="919"/>
      <c r="AA83" s="919"/>
      <c r="AB83" s="919"/>
      <c r="AC83" s="919"/>
      <c r="AD83" s="919"/>
      <c r="AE83" s="919"/>
      <c r="AF83" s="919"/>
      <c r="AG83" s="919"/>
      <c r="AH83" s="919"/>
      <c r="AI83" s="919"/>
      <c r="AJ83" s="919"/>
      <c r="AK83" s="919"/>
      <c r="AL83" s="919"/>
      <c r="AM83" s="919"/>
      <c r="AN83" s="919"/>
      <c r="AO83" s="919"/>
      <c r="AP83" s="919"/>
      <c r="AQ83" s="919"/>
      <c r="AR83" s="919"/>
      <c r="AS83" s="919"/>
      <c r="AT83" s="919"/>
      <c r="AU83" s="919"/>
      <c r="AV83" s="919"/>
      <c r="AW83" s="919"/>
      <c r="AX83" s="919"/>
      <c r="AY83" s="919"/>
      <c r="AZ83" s="971"/>
      <c r="BA83" s="971"/>
      <c r="BB83" s="971"/>
      <c r="BC83" s="971"/>
      <c r="BD83" s="972"/>
      <c r="BE83" s="264"/>
      <c r="BF83" s="264"/>
      <c r="BG83" s="264"/>
      <c r="BH83" s="264"/>
      <c r="BI83" s="264"/>
      <c r="BJ83" s="264"/>
      <c r="BK83" s="264"/>
      <c r="BL83" s="264"/>
      <c r="BM83" s="264"/>
      <c r="BN83" s="264"/>
      <c r="BO83" s="264"/>
      <c r="BP83" s="264"/>
      <c r="BQ83" s="261">
        <v>77</v>
      </c>
      <c r="BR83" s="266"/>
      <c r="BS83" s="951"/>
      <c r="BT83" s="952"/>
      <c r="BU83" s="952"/>
      <c r="BV83" s="952"/>
      <c r="BW83" s="952"/>
      <c r="BX83" s="952"/>
      <c r="BY83" s="952"/>
      <c r="BZ83" s="952"/>
      <c r="CA83" s="952"/>
      <c r="CB83" s="952"/>
      <c r="CC83" s="952"/>
      <c r="CD83" s="952"/>
      <c r="CE83" s="952"/>
      <c r="CF83" s="952"/>
      <c r="CG83" s="953"/>
      <c r="CH83" s="948"/>
      <c r="CI83" s="949"/>
      <c r="CJ83" s="949"/>
      <c r="CK83" s="949"/>
      <c r="CL83" s="950"/>
      <c r="CM83" s="948"/>
      <c r="CN83" s="949"/>
      <c r="CO83" s="949"/>
      <c r="CP83" s="949"/>
      <c r="CQ83" s="950"/>
      <c r="CR83" s="948"/>
      <c r="CS83" s="949"/>
      <c r="CT83" s="949"/>
      <c r="CU83" s="949"/>
      <c r="CV83" s="950"/>
      <c r="CW83" s="948"/>
      <c r="CX83" s="949"/>
      <c r="CY83" s="949"/>
      <c r="CZ83" s="949"/>
      <c r="DA83" s="950"/>
      <c r="DB83" s="948"/>
      <c r="DC83" s="949"/>
      <c r="DD83" s="949"/>
      <c r="DE83" s="949"/>
      <c r="DF83" s="950"/>
      <c r="DG83" s="948"/>
      <c r="DH83" s="949"/>
      <c r="DI83" s="949"/>
      <c r="DJ83" s="949"/>
      <c r="DK83" s="950"/>
      <c r="DL83" s="948"/>
      <c r="DM83" s="949"/>
      <c r="DN83" s="949"/>
      <c r="DO83" s="949"/>
      <c r="DP83" s="950"/>
      <c r="DQ83" s="948"/>
      <c r="DR83" s="949"/>
      <c r="DS83" s="949"/>
      <c r="DT83" s="949"/>
      <c r="DU83" s="950"/>
      <c r="DV83" s="945"/>
      <c r="DW83" s="946"/>
      <c r="DX83" s="946"/>
      <c r="DY83" s="946"/>
      <c r="DZ83" s="947"/>
      <c r="EA83" s="245"/>
    </row>
    <row r="84" spans="1:131" s="246" customFormat="1" ht="26.25" customHeight="1" x14ac:dyDescent="0.15">
      <c r="A84" s="260">
        <v>17</v>
      </c>
      <c r="B84" s="964"/>
      <c r="C84" s="965"/>
      <c r="D84" s="965"/>
      <c r="E84" s="965"/>
      <c r="F84" s="965"/>
      <c r="G84" s="965"/>
      <c r="H84" s="965"/>
      <c r="I84" s="965"/>
      <c r="J84" s="965"/>
      <c r="K84" s="965"/>
      <c r="L84" s="965"/>
      <c r="M84" s="965"/>
      <c r="N84" s="965"/>
      <c r="O84" s="965"/>
      <c r="P84" s="966"/>
      <c r="Q84" s="970"/>
      <c r="R84" s="919"/>
      <c r="S84" s="919"/>
      <c r="T84" s="919"/>
      <c r="U84" s="919"/>
      <c r="V84" s="919"/>
      <c r="W84" s="919"/>
      <c r="X84" s="919"/>
      <c r="Y84" s="919"/>
      <c r="Z84" s="919"/>
      <c r="AA84" s="919"/>
      <c r="AB84" s="919"/>
      <c r="AC84" s="919"/>
      <c r="AD84" s="919"/>
      <c r="AE84" s="919"/>
      <c r="AF84" s="919"/>
      <c r="AG84" s="919"/>
      <c r="AH84" s="919"/>
      <c r="AI84" s="919"/>
      <c r="AJ84" s="919"/>
      <c r="AK84" s="919"/>
      <c r="AL84" s="919"/>
      <c r="AM84" s="919"/>
      <c r="AN84" s="919"/>
      <c r="AO84" s="919"/>
      <c r="AP84" s="919"/>
      <c r="AQ84" s="919"/>
      <c r="AR84" s="919"/>
      <c r="AS84" s="919"/>
      <c r="AT84" s="919"/>
      <c r="AU84" s="919"/>
      <c r="AV84" s="919"/>
      <c r="AW84" s="919"/>
      <c r="AX84" s="919"/>
      <c r="AY84" s="919"/>
      <c r="AZ84" s="971"/>
      <c r="BA84" s="971"/>
      <c r="BB84" s="971"/>
      <c r="BC84" s="971"/>
      <c r="BD84" s="972"/>
      <c r="BE84" s="264"/>
      <c r="BF84" s="264"/>
      <c r="BG84" s="264"/>
      <c r="BH84" s="264"/>
      <c r="BI84" s="264"/>
      <c r="BJ84" s="264"/>
      <c r="BK84" s="264"/>
      <c r="BL84" s="264"/>
      <c r="BM84" s="264"/>
      <c r="BN84" s="264"/>
      <c r="BO84" s="264"/>
      <c r="BP84" s="264"/>
      <c r="BQ84" s="261">
        <v>78</v>
      </c>
      <c r="BR84" s="266"/>
      <c r="BS84" s="951"/>
      <c r="BT84" s="952"/>
      <c r="BU84" s="952"/>
      <c r="BV84" s="952"/>
      <c r="BW84" s="952"/>
      <c r="BX84" s="952"/>
      <c r="BY84" s="952"/>
      <c r="BZ84" s="952"/>
      <c r="CA84" s="952"/>
      <c r="CB84" s="952"/>
      <c r="CC84" s="952"/>
      <c r="CD84" s="952"/>
      <c r="CE84" s="952"/>
      <c r="CF84" s="952"/>
      <c r="CG84" s="953"/>
      <c r="CH84" s="948"/>
      <c r="CI84" s="949"/>
      <c r="CJ84" s="949"/>
      <c r="CK84" s="949"/>
      <c r="CL84" s="950"/>
      <c r="CM84" s="948"/>
      <c r="CN84" s="949"/>
      <c r="CO84" s="949"/>
      <c r="CP84" s="949"/>
      <c r="CQ84" s="950"/>
      <c r="CR84" s="948"/>
      <c r="CS84" s="949"/>
      <c r="CT84" s="949"/>
      <c r="CU84" s="949"/>
      <c r="CV84" s="950"/>
      <c r="CW84" s="948"/>
      <c r="CX84" s="949"/>
      <c r="CY84" s="949"/>
      <c r="CZ84" s="949"/>
      <c r="DA84" s="950"/>
      <c r="DB84" s="948"/>
      <c r="DC84" s="949"/>
      <c r="DD84" s="949"/>
      <c r="DE84" s="949"/>
      <c r="DF84" s="950"/>
      <c r="DG84" s="948"/>
      <c r="DH84" s="949"/>
      <c r="DI84" s="949"/>
      <c r="DJ84" s="949"/>
      <c r="DK84" s="950"/>
      <c r="DL84" s="948"/>
      <c r="DM84" s="949"/>
      <c r="DN84" s="949"/>
      <c r="DO84" s="949"/>
      <c r="DP84" s="950"/>
      <c r="DQ84" s="948"/>
      <c r="DR84" s="949"/>
      <c r="DS84" s="949"/>
      <c r="DT84" s="949"/>
      <c r="DU84" s="950"/>
      <c r="DV84" s="945"/>
      <c r="DW84" s="946"/>
      <c r="DX84" s="946"/>
      <c r="DY84" s="946"/>
      <c r="DZ84" s="947"/>
      <c r="EA84" s="245"/>
    </row>
    <row r="85" spans="1:131" s="246" customFormat="1" ht="26.25" customHeight="1" x14ac:dyDescent="0.15">
      <c r="A85" s="260">
        <v>18</v>
      </c>
      <c r="B85" s="964"/>
      <c r="C85" s="965"/>
      <c r="D85" s="965"/>
      <c r="E85" s="965"/>
      <c r="F85" s="965"/>
      <c r="G85" s="965"/>
      <c r="H85" s="965"/>
      <c r="I85" s="965"/>
      <c r="J85" s="965"/>
      <c r="K85" s="965"/>
      <c r="L85" s="965"/>
      <c r="M85" s="965"/>
      <c r="N85" s="965"/>
      <c r="O85" s="965"/>
      <c r="P85" s="966"/>
      <c r="Q85" s="970"/>
      <c r="R85" s="919"/>
      <c r="S85" s="919"/>
      <c r="T85" s="919"/>
      <c r="U85" s="919"/>
      <c r="V85" s="919"/>
      <c r="W85" s="919"/>
      <c r="X85" s="919"/>
      <c r="Y85" s="919"/>
      <c r="Z85" s="919"/>
      <c r="AA85" s="919"/>
      <c r="AB85" s="919"/>
      <c r="AC85" s="919"/>
      <c r="AD85" s="919"/>
      <c r="AE85" s="919"/>
      <c r="AF85" s="919"/>
      <c r="AG85" s="919"/>
      <c r="AH85" s="919"/>
      <c r="AI85" s="919"/>
      <c r="AJ85" s="919"/>
      <c r="AK85" s="919"/>
      <c r="AL85" s="919"/>
      <c r="AM85" s="919"/>
      <c r="AN85" s="919"/>
      <c r="AO85" s="919"/>
      <c r="AP85" s="919"/>
      <c r="AQ85" s="919"/>
      <c r="AR85" s="919"/>
      <c r="AS85" s="919"/>
      <c r="AT85" s="919"/>
      <c r="AU85" s="919"/>
      <c r="AV85" s="919"/>
      <c r="AW85" s="919"/>
      <c r="AX85" s="919"/>
      <c r="AY85" s="919"/>
      <c r="AZ85" s="971"/>
      <c r="BA85" s="971"/>
      <c r="BB85" s="971"/>
      <c r="BC85" s="971"/>
      <c r="BD85" s="972"/>
      <c r="BE85" s="264"/>
      <c r="BF85" s="264"/>
      <c r="BG85" s="264"/>
      <c r="BH85" s="264"/>
      <c r="BI85" s="264"/>
      <c r="BJ85" s="264"/>
      <c r="BK85" s="264"/>
      <c r="BL85" s="264"/>
      <c r="BM85" s="264"/>
      <c r="BN85" s="264"/>
      <c r="BO85" s="264"/>
      <c r="BP85" s="264"/>
      <c r="BQ85" s="261">
        <v>79</v>
      </c>
      <c r="BR85" s="266"/>
      <c r="BS85" s="951"/>
      <c r="BT85" s="952"/>
      <c r="BU85" s="952"/>
      <c r="BV85" s="952"/>
      <c r="BW85" s="952"/>
      <c r="BX85" s="952"/>
      <c r="BY85" s="952"/>
      <c r="BZ85" s="952"/>
      <c r="CA85" s="952"/>
      <c r="CB85" s="952"/>
      <c r="CC85" s="952"/>
      <c r="CD85" s="952"/>
      <c r="CE85" s="952"/>
      <c r="CF85" s="952"/>
      <c r="CG85" s="953"/>
      <c r="CH85" s="948"/>
      <c r="CI85" s="949"/>
      <c r="CJ85" s="949"/>
      <c r="CK85" s="949"/>
      <c r="CL85" s="950"/>
      <c r="CM85" s="948"/>
      <c r="CN85" s="949"/>
      <c r="CO85" s="949"/>
      <c r="CP85" s="949"/>
      <c r="CQ85" s="950"/>
      <c r="CR85" s="948"/>
      <c r="CS85" s="949"/>
      <c r="CT85" s="949"/>
      <c r="CU85" s="949"/>
      <c r="CV85" s="950"/>
      <c r="CW85" s="948"/>
      <c r="CX85" s="949"/>
      <c r="CY85" s="949"/>
      <c r="CZ85" s="949"/>
      <c r="DA85" s="950"/>
      <c r="DB85" s="948"/>
      <c r="DC85" s="949"/>
      <c r="DD85" s="949"/>
      <c r="DE85" s="949"/>
      <c r="DF85" s="950"/>
      <c r="DG85" s="948"/>
      <c r="DH85" s="949"/>
      <c r="DI85" s="949"/>
      <c r="DJ85" s="949"/>
      <c r="DK85" s="950"/>
      <c r="DL85" s="948"/>
      <c r="DM85" s="949"/>
      <c r="DN85" s="949"/>
      <c r="DO85" s="949"/>
      <c r="DP85" s="950"/>
      <c r="DQ85" s="948"/>
      <c r="DR85" s="949"/>
      <c r="DS85" s="949"/>
      <c r="DT85" s="949"/>
      <c r="DU85" s="950"/>
      <c r="DV85" s="945"/>
      <c r="DW85" s="946"/>
      <c r="DX85" s="946"/>
      <c r="DY85" s="946"/>
      <c r="DZ85" s="947"/>
      <c r="EA85" s="245"/>
    </row>
    <row r="86" spans="1:131" s="246" customFormat="1" ht="26.25" customHeight="1" x14ac:dyDescent="0.15">
      <c r="A86" s="260">
        <v>19</v>
      </c>
      <c r="B86" s="964"/>
      <c r="C86" s="965"/>
      <c r="D86" s="965"/>
      <c r="E86" s="965"/>
      <c r="F86" s="965"/>
      <c r="G86" s="965"/>
      <c r="H86" s="965"/>
      <c r="I86" s="965"/>
      <c r="J86" s="965"/>
      <c r="K86" s="965"/>
      <c r="L86" s="965"/>
      <c r="M86" s="965"/>
      <c r="N86" s="965"/>
      <c r="O86" s="965"/>
      <c r="P86" s="966"/>
      <c r="Q86" s="970"/>
      <c r="R86" s="919"/>
      <c r="S86" s="919"/>
      <c r="T86" s="919"/>
      <c r="U86" s="919"/>
      <c r="V86" s="919"/>
      <c r="W86" s="919"/>
      <c r="X86" s="919"/>
      <c r="Y86" s="919"/>
      <c r="Z86" s="919"/>
      <c r="AA86" s="919"/>
      <c r="AB86" s="919"/>
      <c r="AC86" s="919"/>
      <c r="AD86" s="919"/>
      <c r="AE86" s="919"/>
      <c r="AF86" s="919"/>
      <c r="AG86" s="919"/>
      <c r="AH86" s="919"/>
      <c r="AI86" s="919"/>
      <c r="AJ86" s="919"/>
      <c r="AK86" s="919"/>
      <c r="AL86" s="919"/>
      <c r="AM86" s="919"/>
      <c r="AN86" s="919"/>
      <c r="AO86" s="919"/>
      <c r="AP86" s="919"/>
      <c r="AQ86" s="919"/>
      <c r="AR86" s="919"/>
      <c r="AS86" s="919"/>
      <c r="AT86" s="919"/>
      <c r="AU86" s="919"/>
      <c r="AV86" s="919"/>
      <c r="AW86" s="919"/>
      <c r="AX86" s="919"/>
      <c r="AY86" s="919"/>
      <c r="AZ86" s="971"/>
      <c r="BA86" s="971"/>
      <c r="BB86" s="971"/>
      <c r="BC86" s="971"/>
      <c r="BD86" s="972"/>
      <c r="BE86" s="264"/>
      <c r="BF86" s="264"/>
      <c r="BG86" s="264"/>
      <c r="BH86" s="264"/>
      <c r="BI86" s="264"/>
      <c r="BJ86" s="264"/>
      <c r="BK86" s="264"/>
      <c r="BL86" s="264"/>
      <c r="BM86" s="264"/>
      <c r="BN86" s="264"/>
      <c r="BO86" s="264"/>
      <c r="BP86" s="264"/>
      <c r="BQ86" s="261">
        <v>80</v>
      </c>
      <c r="BR86" s="266"/>
      <c r="BS86" s="951"/>
      <c r="BT86" s="952"/>
      <c r="BU86" s="952"/>
      <c r="BV86" s="952"/>
      <c r="BW86" s="952"/>
      <c r="BX86" s="952"/>
      <c r="BY86" s="952"/>
      <c r="BZ86" s="952"/>
      <c r="CA86" s="952"/>
      <c r="CB86" s="952"/>
      <c r="CC86" s="952"/>
      <c r="CD86" s="952"/>
      <c r="CE86" s="952"/>
      <c r="CF86" s="952"/>
      <c r="CG86" s="953"/>
      <c r="CH86" s="948"/>
      <c r="CI86" s="949"/>
      <c r="CJ86" s="949"/>
      <c r="CK86" s="949"/>
      <c r="CL86" s="950"/>
      <c r="CM86" s="948"/>
      <c r="CN86" s="949"/>
      <c r="CO86" s="949"/>
      <c r="CP86" s="949"/>
      <c r="CQ86" s="950"/>
      <c r="CR86" s="948"/>
      <c r="CS86" s="949"/>
      <c r="CT86" s="949"/>
      <c r="CU86" s="949"/>
      <c r="CV86" s="950"/>
      <c r="CW86" s="948"/>
      <c r="CX86" s="949"/>
      <c r="CY86" s="949"/>
      <c r="CZ86" s="949"/>
      <c r="DA86" s="950"/>
      <c r="DB86" s="948"/>
      <c r="DC86" s="949"/>
      <c r="DD86" s="949"/>
      <c r="DE86" s="949"/>
      <c r="DF86" s="950"/>
      <c r="DG86" s="948"/>
      <c r="DH86" s="949"/>
      <c r="DI86" s="949"/>
      <c r="DJ86" s="949"/>
      <c r="DK86" s="950"/>
      <c r="DL86" s="948"/>
      <c r="DM86" s="949"/>
      <c r="DN86" s="949"/>
      <c r="DO86" s="949"/>
      <c r="DP86" s="950"/>
      <c r="DQ86" s="948"/>
      <c r="DR86" s="949"/>
      <c r="DS86" s="949"/>
      <c r="DT86" s="949"/>
      <c r="DU86" s="950"/>
      <c r="DV86" s="945"/>
      <c r="DW86" s="946"/>
      <c r="DX86" s="946"/>
      <c r="DY86" s="946"/>
      <c r="DZ86" s="947"/>
      <c r="EA86" s="245"/>
    </row>
    <row r="87" spans="1:131" s="246" customFormat="1" ht="26.25" customHeight="1" x14ac:dyDescent="0.15">
      <c r="A87" s="268">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64"/>
      <c r="BF87" s="264"/>
      <c r="BG87" s="264"/>
      <c r="BH87" s="264"/>
      <c r="BI87" s="264"/>
      <c r="BJ87" s="264"/>
      <c r="BK87" s="264"/>
      <c r="BL87" s="264"/>
      <c r="BM87" s="264"/>
      <c r="BN87" s="264"/>
      <c r="BO87" s="264"/>
      <c r="BP87" s="264"/>
      <c r="BQ87" s="261">
        <v>81</v>
      </c>
      <c r="BR87" s="266"/>
      <c r="BS87" s="951"/>
      <c r="BT87" s="952"/>
      <c r="BU87" s="952"/>
      <c r="BV87" s="952"/>
      <c r="BW87" s="952"/>
      <c r="BX87" s="952"/>
      <c r="BY87" s="952"/>
      <c r="BZ87" s="952"/>
      <c r="CA87" s="952"/>
      <c r="CB87" s="952"/>
      <c r="CC87" s="952"/>
      <c r="CD87" s="952"/>
      <c r="CE87" s="952"/>
      <c r="CF87" s="952"/>
      <c r="CG87" s="953"/>
      <c r="CH87" s="948"/>
      <c r="CI87" s="949"/>
      <c r="CJ87" s="949"/>
      <c r="CK87" s="949"/>
      <c r="CL87" s="950"/>
      <c r="CM87" s="948"/>
      <c r="CN87" s="949"/>
      <c r="CO87" s="949"/>
      <c r="CP87" s="949"/>
      <c r="CQ87" s="950"/>
      <c r="CR87" s="948"/>
      <c r="CS87" s="949"/>
      <c r="CT87" s="949"/>
      <c r="CU87" s="949"/>
      <c r="CV87" s="950"/>
      <c r="CW87" s="948"/>
      <c r="CX87" s="949"/>
      <c r="CY87" s="949"/>
      <c r="CZ87" s="949"/>
      <c r="DA87" s="950"/>
      <c r="DB87" s="948"/>
      <c r="DC87" s="949"/>
      <c r="DD87" s="949"/>
      <c r="DE87" s="949"/>
      <c r="DF87" s="950"/>
      <c r="DG87" s="948"/>
      <c r="DH87" s="949"/>
      <c r="DI87" s="949"/>
      <c r="DJ87" s="949"/>
      <c r="DK87" s="950"/>
      <c r="DL87" s="948"/>
      <c r="DM87" s="949"/>
      <c r="DN87" s="949"/>
      <c r="DO87" s="949"/>
      <c r="DP87" s="950"/>
      <c r="DQ87" s="948"/>
      <c r="DR87" s="949"/>
      <c r="DS87" s="949"/>
      <c r="DT87" s="949"/>
      <c r="DU87" s="950"/>
      <c r="DV87" s="945"/>
      <c r="DW87" s="946"/>
      <c r="DX87" s="946"/>
      <c r="DY87" s="946"/>
      <c r="DZ87" s="947"/>
      <c r="EA87" s="245"/>
    </row>
    <row r="88" spans="1:131" s="246" customFormat="1" ht="26.25" customHeight="1" thickBot="1" x14ac:dyDescent="0.2">
      <c r="A88" s="263" t="s">
        <v>390</v>
      </c>
      <c r="B88" s="878" t="s">
        <v>424</v>
      </c>
      <c r="C88" s="879"/>
      <c r="D88" s="879"/>
      <c r="E88" s="879"/>
      <c r="F88" s="879"/>
      <c r="G88" s="879"/>
      <c r="H88" s="879"/>
      <c r="I88" s="879"/>
      <c r="J88" s="879"/>
      <c r="K88" s="879"/>
      <c r="L88" s="879"/>
      <c r="M88" s="879"/>
      <c r="N88" s="879"/>
      <c r="O88" s="879"/>
      <c r="P88" s="880"/>
      <c r="Q88" s="926"/>
      <c r="R88" s="927"/>
      <c r="S88" s="927"/>
      <c r="T88" s="927"/>
      <c r="U88" s="927"/>
      <c r="V88" s="927"/>
      <c r="W88" s="927"/>
      <c r="X88" s="927"/>
      <c r="Y88" s="927"/>
      <c r="Z88" s="927"/>
      <c r="AA88" s="927"/>
      <c r="AB88" s="927"/>
      <c r="AC88" s="927"/>
      <c r="AD88" s="927"/>
      <c r="AE88" s="927"/>
      <c r="AF88" s="930">
        <v>23021</v>
      </c>
      <c r="AG88" s="930"/>
      <c r="AH88" s="930"/>
      <c r="AI88" s="930"/>
      <c r="AJ88" s="930"/>
      <c r="AK88" s="927"/>
      <c r="AL88" s="927"/>
      <c r="AM88" s="927"/>
      <c r="AN88" s="927"/>
      <c r="AO88" s="927"/>
      <c r="AP88" s="930">
        <v>2703</v>
      </c>
      <c r="AQ88" s="930"/>
      <c r="AR88" s="930"/>
      <c r="AS88" s="930"/>
      <c r="AT88" s="930"/>
      <c r="AU88" s="930">
        <v>110</v>
      </c>
      <c r="AV88" s="930"/>
      <c r="AW88" s="930"/>
      <c r="AX88" s="930"/>
      <c r="AY88" s="930"/>
      <c r="AZ88" s="935"/>
      <c r="BA88" s="935"/>
      <c r="BB88" s="935"/>
      <c r="BC88" s="935"/>
      <c r="BD88" s="936"/>
      <c r="BE88" s="264"/>
      <c r="BF88" s="264"/>
      <c r="BG88" s="264"/>
      <c r="BH88" s="264"/>
      <c r="BI88" s="264"/>
      <c r="BJ88" s="264"/>
      <c r="BK88" s="264"/>
      <c r="BL88" s="264"/>
      <c r="BM88" s="264"/>
      <c r="BN88" s="264"/>
      <c r="BO88" s="264"/>
      <c r="BP88" s="264"/>
      <c r="BQ88" s="261">
        <v>82</v>
      </c>
      <c r="BR88" s="266"/>
      <c r="BS88" s="951"/>
      <c r="BT88" s="952"/>
      <c r="BU88" s="952"/>
      <c r="BV88" s="952"/>
      <c r="BW88" s="952"/>
      <c r="BX88" s="952"/>
      <c r="BY88" s="952"/>
      <c r="BZ88" s="952"/>
      <c r="CA88" s="952"/>
      <c r="CB88" s="952"/>
      <c r="CC88" s="952"/>
      <c r="CD88" s="952"/>
      <c r="CE88" s="952"/>
      <c r="CF88" s="952"/>
      <c r="CG88" s="953"/>
      <c r="CH88" s="948"/>
      <c r="CI88" s="949"/>
      <c r="CJ88" s="949"/>
      <c r="CK88" s="949"/>
      <c r="CL88" s="950"/>
      <c r="CM88" s="948"/>
      <c r="CN88" s="949"/>
      <c r="CO88" s="949"/>
      <c r="CP88" s="949"/>
      <c r="CQ88" s="950"/>
      <c r="CR88" s="948"/>
      <c r="CS88" s="949"/>
      <c r="CT88" s="949"/>
      <c r="CU88" s="949"/>
      <c r="CV88" s="950"/>
      <c r="CW88" s="948"/>
      <c r="CX88" s="949"/>
      <c r="CY88" s="949"/>
      <c r="CZ88" s="949"/>
      <c r="DA88" s="950"/>
      <c r="DB88" s="948"/>
      <c r="DC88" s="949"/>
      <c r="DD88" s="949"/>
      <c r="DE88" s="949"/>
      <c r="DF88" s="950"/>
      <c r="DG88" s="948"/>
      <c r="DH88" s="949"/>
      <c r="DI88" s="949"/>
      <c r="DJ88" s="949"/>
      <c r="DK88" s="950"/>
      <c r="DL88" s="948"/>
      <c r="DM88" s="949"/>
      <c r="DN88" s="949"/>
      <c r="DO88" s="949"/>
      <c r="DP88" s="950"/>
      <c r="DQ88" s="948"/>
      <c r="DR88" s="949"/>
      <c r="DS88" s="949"/>
      <c r="DT88" s="949"/>
      <c r="DU88" s="950"/>
      <c r="DV88" s="945"/>
      <c r="DW88" s="946"/>
      <c r="DX88" s="946"/>
      <c r="DY88" s="946"/>
      <c r="DZ88" s="947"/>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951"/>
      <c r="BT89" s="952"/>
      <c r="BU89" s="952"/>
      <c r="BV89" s="952"/>
      <c r="BW89" s="952"/>
      <c r="BX89" s="952"/>
      <c r="BY89" s="952"/>
      <c r="BZ89" s="952"/>
      <c r="CA89" s="952"/>
      <c r="CB89" s="952"/>
      <c r="CC89" s="952"/>
      <c r="CD89" s="952"/>
      <c r="CE89" s="952"/>
      <c r="CF89" s="952"/>
      <c r="CG89" s="953"/>
      <c r="CH89" s="948"/>
      <c r="CI89" s="949"/>
      <c r="CJ89" s="949"/>
      <c r="CK89" s="949"/>
      <c r="CL89" s="950"/>
      <c r="CM89" s="948"/>
      <c r="CN89" s="949"/>
      <c r="CO89" s="949"/>
      <c r="CP89" s="949"/>
      <c r="CQ89" s="950"/>
      <c r="CR89" s="948"/>
      <c r="CS89" s="949"/>
      <c r="CT89" s="949"/>
      <c r="CU89" s="949"/>
      <c r="CV89" s="950"/>
      <c r="CW89" s="948"/>
      <c r="CX89" s="949"/>
      <c r="CY89" s="949"/>
      <c r="CZ89" s="949"/>
      <c r="DA89" s="950"/>
      <c r="DB89" s="948"/>
      <c r="DC89" s="949"/>
      <c r="DD89" s="949"/>
      <c r="DE89" s="949"/>
      <c r="DF89" s="950"/>
      <c r="DG89" s="948"/>
      <c r="DH89" s="949"/>
      <c r="DI89" s="949"/>
      <c r="DJ89" s="949"/>
      <c r="DK89" s="950"/>
      <c r="DL89" s="948"/>
      <c r="DM89" s="949"/>
      <c r="DN89" s="949"/>
      <c r="DO89" s="949"/>
      <c r="DP89" s="950"/>
      <c r="DQ89" s="948"/>
      <c r="DR89" s="949"/>
      <c r="DS89" s="949"/>
      <c r="DT89" s="949"/>
      <c r="DU89" s="950"/>
      <c r="DV89" s="945"/>
      <c r="DW89" s="946"/>
      <c r="DX89" s="946"/>
      <c r="DY89" s="946"/>
      <c r="DZ89" s="947"/>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951"/>
      <c r="BT90" s="952"/>
      <c r="BU90" s="952"/>
      <c r="BV90" s="952"/>
      <c r="BW90" s="952"/>
      <c r="BX90" s="952"/>
      <c r="BY90" s="952"/>
      <c r="BZ90" s="952"/>
      <c r="CA90" s="952"/>
      <c r="CB90" s="952"/>
      <c r="CC90" s="952"/>
      <c r="CD90" s="952"/>
      <c r="CE90" s="952"/>
      <c r="CF90" s="952"/>
      <c r="CG90" s="953"/>
      <c r="CH90" s="948"/>
      <c r="CI90" s="949"/>
      <c r="CJ90" s="949"/>
      <c r="CK90" s="949"/>
      <c r="CL90" s="950"/>
      <c r="CM90" s="948"/>
      <c r="CN90" s="949"/>
      <c r="CO90" s="949"/>
      <c r="CP90" s="949"/>
      <c r="CQ90" s="950"/>
      <c r="CR90" s="948"/>
      <c r="CS90" s="949"/>
      <c r="CT90" s="949"/>
      <c r="CU90" s="949"/>
      <c r="CV90" s="950"/>
      <c r="CW90" s="948"/>
      <c r="CX90" s="949"/>
      <c r="CY90" s="949"/>
      <c r="CZ90" s="949"/>
      <c r="DA90" s="950"/>
      <c r="DB90" s="948"/>
      <c r="DC90" s="949"/>
      <c r="DD90" s="949"/>
      <c r="DE90" s="949"/>
      <c r="DF90" s="950"/>
      <c r="DG90" s="948"/>
      <c r="DH90" s="949"/>
      <c r="DI90" s="949"/>
      <c r="DJ90" s="949"/>
      <c r="DK90" s="950"/>
      <c r="DL90" s="948"/>
      <c r="DM90" s="949"/>
      <c r="DN90" s="949"/>
      <c r="DO90" s="949"/>
      <c r="DP90" s="950"/>
      <c r="DQ90" s="948"/>
      <c r="DR90" s="949"/>
      <c r="DS90" s="949"/>
      <c r="DT90" s="949"/>
      <c r="DU90" s="950"/>
      <c r="DV90" s="945"/>
      <c r="DW90" s="946"/>
      <c r="DX90" s="946"/>
      <c r="DY90" s="946"/>
      <c r="DZ90" s="947"/>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951"/>
      <c r="BT91" s="952"/>
      <c r="BU91" s="952"/>
      <c r="BV91" s="952"/>
      <c r="BW91" s="952"/>
      <c r="BX91" s="952"/>
      <c r="BY91" s="952"/>
      <c r="BZ91" s="952"/>
      <c r="CA91" s="952"/>
      <c r="CB91" s="952"/>
      <c r="CC91" s="952"/>
      <c r="CD91" s="952"/>
      <c r="CE91" s="952"/>
      <c r="CF91" s="952"/>
      <c r="CG91" s="953"/>
      <c r="CH91" s="948"/>
      <c r="CI91" s="949"/>
      <c r="CJ91" s="949"/>
      <c r="CK91" s="949"/>
      <c r="CL91" s="950"/>
      <c r="CM91" s="948"/>
      <c r="CN91" s="949"/>
      <c r="CO91" s="949"/>
      <c r="CP91" s="949"/>
      <c r="CQ91" s="950"/>
      <c r="CR91" s="948"/>
      <c r="CS91" s="949"/>
      <c r="CT91" s="949"/>
      <c r="CU91" s="949"/>
      <c r="CV91" s="950"/>
      <c r="CW91" s="948"/>
      <c r="CX91" s="949"/>
      <c r="CY91" s="949"/>
      <c r="CZ91" s="949"/>
      <c r="DA91" s="950"/>
      <c r="DB91" s="948"/>
      <c r="DC91" s="949"/>
      <c r="DD91" s="949"/>
      <c r="DE91" s="949"/>
      <c r="DF91" s="950"/>
      <c r="DG91" s="948"/>
      <c r="DH91" s="949"/>
      <c r="DI91" s="949"/>
      <c r="DJ91" s="949"/>
      <c r="DK91" s="950"/>
      <c r="DL91" s="948"/>
      <c r="DM91" s="949"/>
      <c r="DN91" s="949"/>
      <c r="DO91" s="949"/>
      <c r="DP91" s="950"/>
      <c r="DQ91" s="948"/>
      <c r="DR91" s="949"/>
      <c r="DS91" s="949"/>
      <c r="DT91" s="949"/>
      <c r="DU91" s="950"/>
      <c r="DV91" s="945"/>
      <c r="DW91" s="946"/>
      <c r="DX91" s="946"/>
      <c r="DY91" s="946"/>
      <c r="DZ91" s="947"/>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951"/>
      <c r="BT92" s="952"/>
      <c r="BU92" s="952"/>
      <c r="BV92" s="952"/>
      <c r="BW92" s="952"/>
      <c r="BX92" s="952"/>
      <c r="BY92" s="952"/>
      <c r="BZ92" s="952"/>
      <c r="CA92" s="952"/>
      <c r="CB92" s="952"/>
      <c r="CC92" s="952"/>
      <c r="CD92" s="952"/>
      <c r="CE92" s="952"/>
      <c r="CF92" s="952"/>
      <c r="CG92" s="953"/>
      <c r="CH92" s="948"/>
      <c r="CI92" s="949"/>
      <c r="CJ92" s="949"/>
      <c r="CK92" s="949"/>
      <c r="CL92" s="950"/>
      <c r="CM92" s="948"/>
      <c r="CN92" s="949"/>
      <c r="CO92" s="949"/>
      <c r="CP92" s="949"/>
      <c r="CQ92" s="950"/>
      <c r="CR92" s="948"/>
      <c r="CS92" s="949"/>
      <c r="CT92" s="949"/>
      <c r="CU92" s="949"/>
      <c r="CV92" s="950"/>
      <c r="CW92" s="948"/>
      <c r="CX92" s="949"/>
      <c r="CY92" s="949"/>
      <c r="CZ92" s="949"/>
      <c r="DA92" s="950"/>
      <c r="DB92" s="948"/>
      <c r="DC92" s="949"/>
      <c r="DD92" s="949"/>
      <c r="DE92" s="949"/>
      <c r="DF92" s="950"/>
      <c r="DG92" s="948"/>
      <c r="DH92" s="949"/>
      <c r="DI92" s="949"/>
      <c r="DJ92" s="949"/>
      <c r="DK92" s="950"/>
      <c r="DL92" s="948"/>
      <c r="DM92" s="949"/>
      <c r="DN92" s="949"/>
      <c r="DO92" s="949"/>
      <c r="DP92" s="950"/>
      <c r="DQ92" s="948"/>
      <c r="DR92" s="949"/>
      <c r="DS92" s="949"/>
      <c r="DT92" s="949"/>
      <c r="DU92" s="950"/>
      <c r="DV92" s="945"/>
      <c r="DW92" s="946"/>
      <c r="DX92" s="946"/>
      <c r="DY92" s="946"/>
      <c r="DZ92" s="947"/>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951"/>
      <c r="BT93" s="952"/>
      <c r="BU93" s="952"/>
      <c r="BV93" s="952"/>
      <c r="BW93" s="952"/>
      <c r="BX93" s="952"/>
      <c r="BY93" s="952"/>
      <c r="BZ93" s="952"/>
      <c r="CA93" s="952"/>
      <c r="CB93" s="952"/>
      <c r="CC93" s="952"/>
      <c r="CD93" s="952"/>
      <c r="CE93" s="952"/>
      <c r="CF93" s="952"/>
      <c r="CG93" s="953"/>
      <c r="CH93" s="948"/>
      <c r="CI93" s="949"/>
      <c r="CJ93" s="949"/>
      <c r="CK93" s="949"/>
      <c r="CL93" s="950"/>
      <c r="CM93" s="948"/>
      <c r="CN93" s="949"/>
      <c r="CO93" s="949"/>
      <c r="CP93" s="949"/>
      <c r="CQ93" s="950"/>
      <c r="CR93" s="948"/>
      <c r="CS93" s="949"/>
      <c r="CT93" s="949"/>
      <c r="CU93" s="949"/>
      <c r="CV93" s="950"/>
      <c r="CW93" s="948"/>
      <c r="CX93" s="949"/>
      <c r="CY93" s="949"/>
      <c r="CZ93" s="949"/>
      <c r="DA93" s="950"/>
      <c r="DB93" s="948"/>
      <c r="DC93" s="949"/>
      <c r="DD93" s="949"/>
      <c r="DE93" s="949"/>
      <c r="DF93" s="950"/>
      <c r="DG93" s="948"/>
      <c r="DH93" s="949"/>
      <c r="DI93" s="949"/>
      <c r="DJ93" s="949"/>
      <c r="DK93" s="950"/>
      <c r="DL93" s="948"/>
      <c r="DM93" s="949"/>
      <c r="DN93" s="949"/>
      <c r="DO93" s="949"/>
      <c r="DP93" s="950"/>
      <c r="DQ93" s="948"/>
      <c r="DR93" s="949"/>
      <c r="DS93" s="949"/>
      <c r="DT93" s="949"/>
      <c r="DU93" s="950"/>
      <c r="DV93" s="945"/>
      <c r="DW93" s="946"/>
      <c r="DX93" s="946"/>
      <c r="DY93" s="946"/>
      <c r="DZ93" s="947"/>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951"/>
      <c r="BT94" s="952"/>
      <c r="BU94" s="952"/>
      <c r="BV94" s="952"/>
      <c r="BW94" s="952"/>
      <c r="BX94" s="952"/>
      <c r="BY94" s="952"/>
      <c r="BZ94" s="952"/>
      <c r="CA94" s="952"/>
      <c r="CB94" s="952"/>
      <c r="CC94" s="952"/>
      <c r="CD94" s="952"/>
      <c r="CE94" s="952"/>
      <c r="CF94" s="952"/>
      <c r="CG94" s="953"/>
      <c r="CH94" s="948"/>
      <c r="CI94" s="949"/>
      <c r="CJ94" s="949"/>
      <c r="CK94" s="949"/>
      <c r="CL94" s="950"/>
      <c r="CM94" s="948"/>
      <c r="CN94" s="949"/>
      <c r="CO94" s="949"/>
      <c r="CP94" s="949"/>
      <c r="CQ94" s="950"/>
      <c r="CR94" s="948"/>
      <c r="CS94" s="949"/>
      <c r="CT94" s="949"/>
      <c r="CU94" s="949"/>
      <c r="CV94" s="950"/>
      <c r="CW94" s="948"/>
      <c r="CX94" s="949"/>
      <c r="CY94" s="949"/>
      <c r="CZ94" s="949"/>
      <c r="DA94" s="950"/>
      <c r="DB94" s="948"/>
      <c r="DC94" s="949"/>
      <c r="DD94" s="949"/>
      <c r="DE94" s="949"/>
      <c r="DF94" s="950"/>
      <c r="DG94" s="948"/>
      <c r="DH94" s="949"/>
      <c r="DI94" s="949"/>
      <c r="DJ94" s="949"/>
      <c r="DK94" s="950"/>
      <c r="DL94" s="948"/>
      <c r="DM94" s="949"/>
      <c r="DN94" s="949"/>
      <c r="DO94" s="949"/>
      <c r="DP94" s="950"/>
      <c r="DQ94" s="948"/>
      <c r="DR94" s="949"/>
      <c r="DS94" s="949"/>
      <c r="DT94" s="949"/>
      <c r="DU94" s="950"/>
      <c r="DV94" s="945"/>
      <c r="DW94" s="946"/>
      <c r="DX94" s="946"/>
      <c r="DY94" s="946"/>
      <c r="DZ94" s="947"/>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951"/>
      <c r="BT95" s="952"/>
      <c r="BU95" s="952"/>
      <c r="BV95" s="952"/>
      <c r="BW95" s="952"/>
      <c r="BX95" s="952"/>
      <c r="BY95" s="952"/>
      <c r="BZ95" s="952"/>
      <c r="CA95" s="952"/>
      <c r="CB95" s="952"/>
      <c r="CC95" s="952"/>
      <c r="CD95" s="952"/>
      <c r="CE95" s="952"/>
      <c r="CF95" s="952"/>
      <c r="CG95" s="953"/>
      <c r="CH95" s="948"/>
      <c r="CI95" s="949"/>
      <c r="CJ95" s="949"/>
      <c r="CK95" s="949"/>
      <c r="CL95" s="950"/>
      <c r="CM95" s="948"/>
      <c r="CN95" s="949"/>
      <c r="CO95" s="949"/>
      <c r="CP95" s="949"/>
      <c r="CQ95" s="950"/>
      <c r="CR95" s="948"/>
      <c r="CS95" s="949"/>
      <c r="CT95" s="949"/>
      <c r="CU95" s="949"/>
      <c r="CV95" s="950"/>
      <c r="CW95" s="948"/>
      <c r="CX95" s="949"/>
      <c r="CY95" s="949"/>
      <c r="CZ95" s="949"/>
      <c r="DA95" s="950"/>
      <c r="DB95" s="948"/>
      <c r="DC95" s="949"/>
      <c r="DD95" s="949"/>
      <c r="DE95" s="949"/>
      <c r="DF95" s="950"/>
      <c r="DG95" s="948"/>
      <c r="DH95" s="949"/>
      <c r="DI95" s="949"/>
      <c r="DJ95" s="949"/>
      <c r="DK95" s="950"/>
      <c r="DL95" s="948"/>
      <c r="DM95" s="949"/>
      <c r="DN95" s="949"/>
      <c r="DO95" s="949"/>
      <c r="DP95" s="950"/>
      <c r="DQ95" s="948"/>
      <c r="DR95" s="949"/>
      <c r="DS95" s="949"/>
      <c r="DT95" s="949"/>
      <c r="DU95" s="950"/>
      <c r="DV95" s="945"/>
      <c r="DW95" s="946"/>
      <c r="DX95" s="946"/>
      <c r="DY95" s="946"/>
      <c r="DZ95" s="947"/>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951"/>
      <c r="BT96" s="952"/>
      <c r="BU96" s="952"/>
      <c r="BV96" s="952"/>
      <c r="BW96" s="952"/>
      <c r="BX96" s="952"/>
      <c r="BY96" s="952"/>
      <c r="BZ96" s="952"/>
      <c r="CA96" s="952"/>
      <c r="CB96" s="952"/>
      <c r="CC96" s="952"/>
      <c r="CD96" s="952"/>
      <c r="CE96" s="952"/>
      <c r="CF96" s="952"/>
      <c r="CG96" s="953"/>
      <c r="CH96" s="948"/>
      <c r="CI96" s="949"/>
      <c r="CJ96" s="949"/>
      <c r="CK96" s="949"/>
      <c r="CL96" s="950"/>
      <c r="CM96" s="948"/>
      <c r="CN96" s="949"/>
      <c r="CO96" s="949"/>
      <c r="CP96" s="949"/>
      <c r="CQ96" s="950"/>
      <c r="CR96" s="948"/>
      <c r="CS96" s="949"/>
      <c r="CT96" s="949"/>
      <c r="CU96" s="949"/>
      <c r="CV96" s="950"/>
      <c r="CW96" s="948"/>
      <c r="CX96" s="949"/>
      <c r="CY96" s="949"/>
      <c r="CZ96" s="949"/>
      <c r="DA96" s="950"/>
      <c r="DB96" s="948"/>
      <c r="DC96" s="949"/>
      <c r="DD96" s="949"/>
      <c r="DE96" s="949"/>
      <c r="DF96" s="950"/>
      <c r="DG96" s="948"/>
      <c r="DH96" s="949"/>
      <c r="DI96" s="949"/>
      <c r="DJ96" s="949"/>
      <c r="DK96" s="950"/>
      <c r="DL96" s="948"/>
      <c r="DM96" s="949"/>
      <c r="DN96" s="949"/>
      <c r="DO96" s="949"/>
      <c r="DP96" s="950"/>
      <c r="DQ96" s="948"/>
      <c r="DR96" s="949"/>
      <c r="DS96" s="949"/>
      <c r="DT96" s="949"/>
      <c r="DU96" s="950"/>
      <c r="DV96" s="945"/>
      <c r="DW96" s="946"/>
      <c r="DX96" s="946"/>
      <c r="DY96" s="946"/>
      <c r="DZ96" s="947"/>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951"/>
      <c r="BT97" s="952"/>
      <c r="BU97" s="952"/>
      <c r="BV97" s="952"/>
      <c r="BW97" s="952"/>
      <c r="BX97" s="952"/>
      <c r="BY97" s="952"/>
      <c r="BZ97" s="952"/>
      <c r="CA97" s="952"/>
      <c r="CB97" s="952"/>
      <c r="CC97" s="952"/>
      <c r="CD97" s="952"/>
      <c r="CE97" s="952"/>
      <c r="CF97" s="952"/>
      <c r="CG97" s="953"/>
      <c r="CH97" s="948"/>
      <c r="CI97" s="949"/>
      <c r="CJ97" s="949"/>
      <c r="CK97" s="949"/>
      <c r="CL97" s="950"/>
      <c r="CM97" s="948"/>
      <c r="CN97" s="949"/>
      <c r="CO97" s="949"/>
      <c r="CP97" s="949"/>
      <c r="CQ97" s="950"/>
      <c r="CR97" s="948"/>
      <c r="CS97" s="949"/>
      <c r="CT97" s="949"/>
      <c r="CU97" s="949"/>
      <c r="CV97" s="950"/>
      <c r="CW97" s="948"/>
      <c r="CX97" s="949"/>
      <c r="CY97" s="949"/>
      <c r="CZ97" s="949"/>
      <c r="DA97" s="950"/>
      <c r="DB97" s="948"/>
      <c r="DC97" s="949"/>
      <c r="DD97" s="949"/>
      <c r="DE97" s="949"/>
      <c r="DF97" s="950"/>
      <c r="DG97" s="948"/>
      <c r="DH97" s="949"/>
      <c r="DI97" s="949"/>
      <c r="DJ97" s="949"/>
      <c r="DK97" s="950"/>
      <c r="DL97" s="948"/>
      <c r="DM97" s="949"/>
      <c r="DN97" s="949"/>
      <c r="DO97" s="949"/>
      <c r="DP97" s="950"/>
      <c r="DQ97" s="948"/>
      <c r="DR97" s="949"/>
      <c r="DS97" s="949"/>
      <c r="DT97" s="949"/>
      <c r="DU97" s="950"/>
      <c r="DV97" s="945"/>
      <c r="DW97" s="946"/>
      <c r="DX97" s="946"/>
      <c r="DY97" s="946"/>
      <c r="DZ97" s="947"/>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951"/>
      <c r="BT98" s="952"/>
      <c r="BU98" s="952"/>
      <c r="BV98" s="952"/>
      <c r="BW98" s="952"/>
      <c r="BX98" s="952"/>
      <c r="BY98" s="952"/>
      <c r="BZ98" s="952"/>
      <c r="CA98" s="952"/>
      <c r="CB98" s="952"/>
      <c r="CC98" s="952"/>
      <c r="CD98" s="952"/>
      <c r="CE98" s="952"/>
      <c r="CF98" s="952"/>
      <c r="CG98" s="953"/>
      <c r="CH98" s="948"/>
      <c r="CI98" s="949"/>
      <c r="CJ98" s="949"/>
      <c r="CK98" s="949"/>
      <c r="CL98" s="950"/>
      <c r="CM98" s="948"/>
      <c r="CN98" s="949"/>
      <c r="CO98" s="949"/>
      <c r="CP98" s="949"/>
      <c r="CQ98" s="950"/>
      <c r="CR98" s="948"/>
      <c r="CS98" s="949"/>
      <c r="CT98" s="949"/>
      <c r="CU98" s="949"/>
      <c r="CV98" s="950"/>
      <c r="CW98" s="948"/>
      <c r="CX98" s="949"/>
      <c r="CY98" s="949"/>
      <c r="CZ98" s="949"/>
      <c r="DA98" s="950"/>
      <c r="DB98" s="948"/>
      <c r="DC98" s="949"/>
      <c r="DD98" s="949"/>
      <c r="DE98" s="949"/>
      <c r="DF98" s="950"/>
      <c r="DG98" s="948"/>
      <c r="DH98" s="949"/>
      <c r="DI98" s="949"/>
      <c r="DJ98" s="949"/>
      <c r="DK98" s="950"/>
      <c r="DL98" s="948"/>
      <c r="DM98" s="949"/>
      <c r="DN98" s="949"/>
      <c r="DO98" s="949"/>
      <c r="DP98" s="950"/>
      <c r="DQ98" s="948"/>
      <c r="DR98" s="949"/>
      <c r="DS98" s="949"/>
      <c r="DT98" s="949"/>
      <c r="DU98" s="950"/>
      <c r="DV98" s="945"/>
      <c r="DW98" s="946"/>
      <c r="DX98" s="946"/>
      <c r="DY98" s="946"/>
      <c r="DZ98" s="947"/>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951"/>
      <c r="BT99" s="952"/>
      <c r="BU99" s="952"/>
      <c r="BV99" s="952"/>
      <c r="BW99" s="952"/>
      <c r="BX99" s="952"/>
      <c r="BY99" s="952"/>
      <c r="BZ99" s="952"/>
      <c r="CA99" s="952"/>
      <c r="CB99" s="952"/>
      <c r="CC99" s="952"/>
      <c r="CD99" s="952"/>
      <c r="CE99" s="952"/>
      <c r="CF99" s="952"/>
      <c r="CG99" s="953"/>
      <c r="CH99" s="948"/>
      <c r="CI99" s="949"/>
      <c r="CJ99" s="949"/>
      <c r="CK99" s="949"/>
      <c r="CL99" s="950"/>
      <c r="CM99" s="948"/>
      <c r="CN99" s="949"/>
      <c r="CO99" s="949"/>
      <c r="CP99" s="949"/>
      <c r="CQ99" s="950"/>
      <c r="CR99" s="948"/>
      <c r="CS99" s="949"/>
      <c r="CT99" s="949"/>
      <c r="CU99" s="949"/>
      <c r="CV99" s="950"/>
      <c r="CW99" s="948"/>
      <c r="CX99" s="949"/>
      <c r="CY99" s="949"/>
      <c r="CZ99" s="949"/>
      <c r="DA99" s="950"/>
      <c r="DB99" s="948"/>
      <c r="DC99" s="949"/>
      <c r="DD99" s="949"/>
      <c r="DE99" s="949"/>
      <c r="DF99" s="950"/>
      <c r="DG99" s="948"/>
      <c r="DH99" s="949"/>
      <c r="DI99" s="949"/>
      <c r="DJ99" s="949"/>
      <c r="DK99" s="950"/>
      <c r="DL99" s="948"/>
      <c r="DM99" s="949"/>
      <c r="DN99" s="949"/>
      <c r="DO99" s="949"/>
      <c r="DP99" s="950"/>
      <c r="DQ99" s="948"/>
      <c r="DR99" s="949"/>
      <c r="DS99" s="949"/>
      <c r="DT99" s="949"/>
      <c r="DU99" s="950"/>
      <c r="DV99" s="945"/>
      <c r="DW99" s="946"/>
      <c r="DX99" s="946"/>
      <c r="DY99" s="946"/>
      <c r="DZ99" s="947"/>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951"/>
      <c r="BT100" s="952"/>
      <c r="BU100" s="952"/>
      <c r="BV100" s="952"/>
      <c r="BW100" s="952"/>
      <c r="BX100" s="952"/>
      <c r="BY100" s="952"/>
      <c r="BZ100" s="952"/>
      <c r="CA100" s="952"/>
      <c r="CB100" s="952"/>
      <c r="CC100" s="952"/>
      <c r="CD100" s="952"/>
      <c r="CE100" s="952"/>
      <c r="CF100" s="952"/>
      <c r="CG100" s="953"/>
      <c r="CH100" s="948"/>
      <c r="CI100" s="949"/>
      <c r="CJ100" s="949"/>
      <c r="CK100" s="949"/>
      <c r="CL100" s="950"/>
      <c r="CM100" s="948"/>
      <c r="CN100" s="949"/>
      <c r="CO100" s="949"/>
      <c r="CP100" s="949"/>
      <c r="CQ100" s="950"/>
      <c r="CR100" s="948"/>
      <c r="CS100" s="949"/>
      <c r="CT100" s="949"/>
      <c r="CU100" s="949"/>
      <c r="CV100" s="950"/>
      <c r="CW100" s="948"/>
      <c r="CX100" s="949"/>
      <c r="CY100" s="949"/>
      <c r="CZ100" s="949"/>
      <c r="DA100" s="950"/>
      <c r="DB100" s="948"/>
      <c r="DC100" s="949"/>
      <c r="DD100" s="949"/>
      <c r="DE100" s="949"/>
      <c r="DF100" s="950"/>
      <c r="DG100" s="948"/>
      <c r="DH100" s="949"/>
      <c r="DI100" s="949"/>
      <c r="DJ100" s="949"/>
      <c r="DK100" s="950"/>
      <c r="DL100" s="948"/>
      <c r="DM100" s="949"/>
      <c r="DN100" s="949"/>
      <c r="DO100" s="949"/>
      <c r="DP100" s="950"/>
      <c r="DQ100" s="948"/>
      <c r="DR100" s="949"/>
      <c r="DS100" s="949"/>
      <c r="DT100" s="949"/>
      <c r="DU100" s="950"/>
      <c r="DV100" s="945"/>
      <c r="DW100" s="946"/>
      <c r="DX100" s="946"/>
      <c r="DY100" s="946"/>
      <c r="DZ100" s="947"/>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951"/>
      <c r="BT101" s="952"/>
      <c r="BU101" s="952"/>
      <c r="BV101" s="952"/>
      <c r="BW101" s="952"/>
      <c r="BX101" s="952"/>
      <c r="BY101" s="952"/>
      <c r="BZ101" s="952"/>
      <c r="CA101" s="952"/>
      <c r="CB101" s="952"/>
      <c r="CC101" s="952"/>
      <c r="CD101" s="952"/>
      <c r="CE101" s="952"/>
      <c r="CF101" s="952"/>
      <c r="CG101" s="953"/>
      <c r="CH101" s="948"/>
      <c r="CI101" s="949"/>
      <c r="CJ101" s="949"/>
      <c r="CK101" s="949"/>
      <c r="CL101" s="950"/>
      <c r="CM101" s="948"/>
      <c r="CN101" s="949"/>
      <c r="CO101" s="949"/>
      <c r="CP101" s="949"/>
      <c r="CQ101" s="950"/>
      <c r="CR101" s="948"/>
      <c r="CS101" s="949"/>
      <c r="CT101" s="949"/>
      <c r="CU101" s="949"/>
      <c r="CV101" s="950"/>
      <c r="CW101" s="948"/>
      <c r="CX101" s="949"/>
      <c r="CY101" s="949"/>
      <c r="CZ101" s="949"/>
      <c r="DA101" s="950"/>
      <c r="DB101" s="948"/>
      <c r="DC101" s="949"/>
      <c r="DD101" s="949"/>
      <c r="DE101" s="949"/>
      <c r="DF101" s="950"/>
      <c r="DG101" s="948"/>
      <c r="DH101" s="949"/>
      <c r="DI101" s="949"/>
      <c r="DJ101" s="949"/>
      <c r="DK101" s="950"/>
      <c r="DL101" s="948"/>
      <c r="DM101" s="949"/>
      <c r="DN101" s="949"/>
      <c r="DO101" s="949"/>
      <c r="DP101" s="950"/>
      <c r="DQ101" s="948"/>
      <c r="DR101" s="949"/>
      <c r="DS101" s="949"/>
      <c r="DT101" s="949"/>
      <c r="DU101" s="950"/>
      <c r="DV101" s="945"/>
      <c r="DW101" s="946"/>
      <c r="DX101" s="946"/>
      <c r="DY101" s="946"/>
      <c r="DZ101" s="947"/>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390</v>
      </c>
      <c r="BR102" s="878" t="s">
        <v>425</v>
      </c>
      <c r="BS102" s="879"/>
      <c r="BT102" s="879"/>
      <c r="BU102" s="879"/>
      <c r="BV102" s="879"/>
      <c r="BW102" s="879"/>
      <c r="BX102" s="879"/>
      <c r="BY102" s="879"/>
      <c r="BZ102" s="879"/>
      <c r="CA102" s="879"/>
      <c r="CB102" s="879"/>
      <c r="CC102" s="879"/>
      <c r="CD102" s="879"/>
      <c r="CE102" s="879"/>
      <c r="CF102" s="879"/>
      <c r="CG102" s="880"/>
      <c r="CH102" s="980"/>
      <c r="CI102" s="981"/>
      <c r="CJ102" s="981"/>
      <c r="CK102" s="981"/>
      <c r="CL102" s="982"/>
      <c r="CM102" s="980"/>
      <c r="CN102" s="981"/>
      <c r="CO102" s="981"/>
      <c r="CP102" s="981"/>
      <c r="CQ102" s="982"/>
      <c r="CR102" s="983">
        <v>14</v>
      </c>
      <c r="CS102" s="938"/>
      <c r="CT102" s="938"/>
      <c r="CU102" s="938"/>
      <c r="CV102" s="984"/>
      <c r="CW102" s="983">
        <v>180</v>
      </c>
      <c r="CX102" s="938"/>
      <c r="CY102" s="938"/>
      <c r="CZ102" s="938"/>
      <c r="DA102" s="984"/>
      <c r="DB102" s="983"/>
      <c r="DC102" s="938"/>
      <c r="DD102" s="938"/>
      <c r="DE102" s="938"/>
      <c r="DF102" s="984"/>
      <c r="DG102" s="983"/>
      <c r="DH102" s="938"/>
      <c r="DI102" s="938"/>
      <c r="DJ102" s="938"/>
      <c r="DK102" s="984"/>
      <c r="DL102" s="983"/>
      <c r="DM102" s="938"/>
      <c r="DN102" s="938"/>
      <c r="DO102" s="938"/>
      <c r="DP102" s="984"/>
      <c r="DQ102" s="983"/>
      <c r="DR102" s="938"/>
      <c r="DS102" s="938"/>
      <c r="DT102" s="938"/>
      <c r="DU102" s="984"/>
      <c r="DV102" s="1007"/>
      <c r="DW102" s="1008"/>
      <c r="DX102" s="1008"/>
      <c r="DY102" s="1008"/>
      <c r="DZ102" s="1009"/>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1010" t="s">
        <v>426</v>
      </c>
      <c r="BR103" s="1010"/>
      <c r="BS103" s="1010"/>
      <c r="BT103" s="1010"/>
      <c r="BU103" s="1010"/>
      <c r="BV103" s="1010"/>
      <c r="BW103" s="1010"/>
      <c r="BX103" s="1010"/>
      <c r="BY103" s="1010"/>
      <c r="BZ103" s="1010"/>
      <c r="CA103" s="1010"/>
      <c r="CB103" s="1010"/>
      <c r="CC103" s="1010"/>
      <c r="CD103" s="1010"/>
      <c r="CE103" s="1010"/>
      <c r="CF103" s="1010"/>
      <c r="CG103" s="1010"/>
      <c r="CH103" s="1010"/>
      <c r="CI103" s="1010"/>
      <c r="CJ103" s="1010"/>
      <c r="CK103" s="1010"/>
      <c r="CL103" s="1010"/>
      <c r="CM103" s="1010"/>
      <c r="CN103" s="1010"/>
      <c r="CO103" s="1010"/>
      <c r="CP103" s="1010"/>
      <c r="CQ103" s="1010"/>
      <c r="CR103" s="1010"/>
      <c r="CS103" s="1010"/>
      <c r="CT103" s="1010"/>
      <c r="CU103" s="1010"/>
      <c r="CV103" s="1010"/>
      <c r="CW103" s="1010"/>
      <c r="CX103" s="1010"/>
      <c r="CY103" s="1010"/>
      <c r="CZ103" s="1010"/>
      <c r="DA103" s="1010"/>
      <c r="DB103" s="1010"/>
      <c r="DC103" s="1010"/>
      <c r="DD103" s="1010"/>
      <c r="DE103" s="1010"/>
      <c r="DF103" s="1010"/>
      <c r="DG103" s="1010"/>
      <c r="DH103" s="1010"/>
      <c r="DI103" s="1010"/>
      <c r="DJ103" s="1010"/>
      <c r="DK103" s="1010"/>
      <c r="DL103" s="1010"/>
      <c r="DM103" s="1010"/>
      <c r="DN103" s="1010"/>
      <c r="DO103" s="1010"/>
      <c r="DP103" s="1010"/>
      <c r="DQ103" s="1010"/>
      <c r="DR103" s="1010"/>
      <c r="DS103" s="1010"/>
      <c r="DT103" s="1010"/>
      <c r="DU103" s="1010"/>
      <c r="DV103" s="1010"/>
      <c r="DW103" s="1010"/>
      <c r="DX103" s="1010"/>
      <c r="DY103" s="1010"/>
      <c r="DZ103" s="1010"/>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1011" t="s">
        <v>427</v>
      </c>
      <c r="BR104" s="1011"/>
      <c r="BS104" s="1011"/>
      <c r="BT104" s="1011"/>
      <c r="BU104" s="1011"/>
      <c r="BV104" s="1011"/>
      <c r="BW104" s="1011"/>
      <c r="BX104" s="1011"/>
      <c r="BY104" s="1011"/>
      <c r="BZ104" s="1011"/>
      <c r="CA104" s="1011"/>
      <c r="CB104" s="1011"/>
      <c r="CC104" s="1011"/>
      <c r="CD104" s="1011"/>
      <c r="CE104" s="1011"/>
      <c r="CF104" s="1011"/>
      <c r="CG104" s="1011"/>
      <c r="CH104" s="1011"/>
      <c r="CI104" s="1011"/>
      <c r="CJ104" s="1011"/>
      <c r="CK104" s="1011"/>
      <c r="CL104" s="1011"/>
      <c r="CM104" s="1011"/>
      <c r="CN104" s="1011"/>
      <c r="CO104" s="1011"/>
      <c r="CP104" s="1011"/>
      <c r="CQ104" s="1011"/>
      <c r="CR104" s="1011"/>
      <c r="CS104" s="1011"/>
      <c r="CT104" s="1011"/>
      <c r="CU104" s="1011"/>
      <c r="CV104" s="1011"/>
      <c r="CW104" s="1011"/>
      <c r="CX104" s="1011"/>
      <c r="CY104" s="1011"/>
      <c r="CZ104" s="1011"/>
      <c r="DA104" s="1011"/>
      <c r="DB104" s="1011"/>
      <c r="DC104" s="1011"/>
      <c r="DD104" s="1011"/>
      <c r="DE104" s="1011"/>
      <c r="DF104" s="1011"/>
      <c r="DG104" s="1011"/>
      <c r="DH104" s="1011"/>
      <c r="DI104" s="1011"/>
      <c r="DJ104" s="1011"/>
      <c r="DK104" s="1011"/>
      <c r="DL104" s="1011"/>
      <c r="DM104" s="1011"/>
      <c r="DN104" s="1011"/>
      <c r="DO104" s="1011"/>
      <c r="DP104" s="1011"/>
      <c r="DQ104" s="1011"/>
      <c r="DR104" s="1011"/>
      <c r="DS104" s="1011"/>
      <c r="DT104" s="1011"/>
      <c r="DU104" s="1011"/>
      <c r="DV104" s="1011"/>
      <c r="DW104" s="1011"/>
      <c r="DX104" s="1011"/>
      <c r="DY104" s="1011"/>
      <c r="DZ104" s="1011"/>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428</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429</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1012" t="s">
        <v>430</v>
      </c>
      <c r="B108" s="1013"/>
      <c r="C108" s="1013"/>
      <c r="D108" s="1013"/>
      <c r="E108" s="1013"/>
      <c r="F108" s="1013"/>
      <c r="G108" s="1013"/>
      <c r="H108" s="1013"/>
      <c r="I108" s="1013"/>
      <c r="J108" s="1013"/>
      <c r="K108" s="1013"/>
      <c r="L108" s="1013"/>
      <c r="M108" s="1013"/>
      <c r="N108" s="1013"/>
      <c r="O108" s="1013"/>
      <c r="P108" s="1013"/>
      <c r="Q108" s="1013"/>
      <c r="R108" s="1013"/>
      <c r="S108" s="1013"/>
      <c r="T108" s="1013"/>
      <c r="U108" s="1013"/>
      <c r="V108" s="1013"/>
      <c r="W108" s="1013"/>
      <c r="X108" s="1013"/>
      <c r="Y108" s="1013"/>
      <c r="Z108" s="1013"/>
      <c r="AA108" s="1013"/>
      <c r="AB108" s="1013"/>
      <c r="AC108" s="1013"/>
      <c r="AD108" s="1013"/>
      <c r="AE108" s="1013"/>
      <c r="AF108" s="1013"/>
      <c r="AG108" s="1013"/>
      <c r="AH108" s="1013"/>
      <c r="AI108" s="1013"/>
      <c r="AJ108" s="1013"/>
      <c r="AK108" s="1013"/>
      <c r="AL108" s="1013"/>
      <c r="AM108" s="1013"/>
      <c r="AN108" s="1013"/>
      <c r="AO108" s="1013"/>
      <c r="AP108" s="1013"/>
      <c r="AQ108" s="1013"/>
      <c r="AR108" s="1013"/>
      <c r="AS108" s="1013"/>
      <c r="AT108" s="1014"/>
      <c r="AU108" s="1012" t="s">
        <v>431</v>
      </c>
      <c r="AV108" s="1013"/>
      <c r="AW108" s="1013"/>
      <c r="AX108" s="1013"/>
      <c r="AY108" s="1013"/>
      <c r="AZ108" s="1013"/>
      <c r="BA108" s="1013"/>
      <c r="BB108" s="1013"/>
      <c r="BC108" s="1013"/>
      <c r="BD108" s="1013"/>
      <c r="BE108" s="1013"/>
      <c r="BF108" s="1013"/>
      <c r="BG108" s="1013"/>
      <c r="BH108" s="1013"/>
      <c r="BI108" s="1013"/>
      <c r="BJ108" s="1013"/>
      <c r="BK108" s="1013"/>
      <c r="BL108" s="1013"/>
      <c r="BM108" s="1013"/>
      <c r="BN108" s="1013"/>
      <c r="BO108" s="1013"/>
      <c r="BP108" s="1013"/>
      <c r="BQ108" s="1013"/>
      <c r="BR108" s="1013"/>
      <c r="BS108" s="1013"/>
      <c r="BT108" s="1013"/>
      <c r="BU108" s="1013"/>
      <c r="BV108" s="1013"/>
      <c r="BW108" s="1013"/>
      <c r="BX108" s="1013"/>
      <c r="BY108" s="1013"/>
      <c r="BZ108" s="1013"/>
      <c r="CA108" s="1013"/>
      <c r="CB108" s="1013"/>
      <c r="CC108" s="1013"/>
      <c r="CD108" s="1013"/>
      <c r="CE108" s="1013"/>
      <c r="CF108" s="1013"/>
      <c r="CG108" s="1013"/>
      <c r="CH108" s="1013"/>
      <c r="CI108" s="1013"/>
      <c r="CJ108" s="1013"/>
      <c r="CK108" s="1013"/>
      <c r="CL108" s="1013"/>
      <c r="CM108" s="1013"/>
      <c r="CN108" s="1013"/>
      <c r="CO108" s="1013"/>
      <c r="CP108" s="1013"/>
      <c r="CQ108" s="1013"/>
      <c r="CR108" s="1013"/>
      <c r="CS108" s="1013"/>
      <c r="CT108" s="1013"/>
      <c r="CU108" s="1013"/>
      <c r="CV108" s="1013"/>
      <c r="CW108" s="1013"/>
      <c r="CX108" s="1013"/>
      <c r="CY108" s="1013"/>
      <c r="CZ108" s="1013"/>
      <c r="DA108" s="1013"/>
      <c r="DB108" s="1013"/>
      <c r="DC108" s="1013"/>
      <c r="DD108" s="1013"/>
      <c r="DE108" s="1013"/>
      <c r="DF108" s="1013"/>
      <c r="DG108" s="1013"/>
      <c r="DH108" s="1013"/>
      <c r="DI108" s="1013"/>
      <c r="DJ108" s="1013"/>
      <c r="DK108" s="1013"/>
      <c r="DL108" s="1013"/>
      <c r="DM108" s="1013"/>
      <c r="DN108" s="1013"/>
      <c r="DO108" s="1013"/>
      <c r="DP108" s="1013"/>
      <c r="DQ108" s="1013"/>
      <c r="DR108" s="1013"/>
      <c r="DS108" s="1013"/>
      <c r="DT108" s="1013"/>
      <c r="DU108" s="1013"/>
      <c r="DV108" s="1013"/>
      <c r="DW108" s="1013"/>
      <c r="DX108" s="1013"/>
      <c r="DY108" s="1013"/>
      <c r="DZ108" s="1014"/>
    </row>
    <row r="109" spans="1:131" s="245" customFormat="1" ht="26.25" customHeight="1" x14ac:dyDescent="0.15">
      <c r="A109" s="1005" t="s">
        <v>432</v>
      </c>
      <c r="B109" s="986"/>
      <c r="C109" s="986"/>
      <c r="D109" s="986"/>
      <c r="E109" s="986"/>
      <c r="F109" s="986"/>
      <c r="G109" s="986"/>
      <c r="H109" s="986"/>
      <c r="I109" s="986"/>
      <c r="J109" s="986"/>
      <c r="K109" s="986"/>
      <c r="L109" s="986"/>
      <c r="M109" s="986"/>
      <c r="N109" s="986"/>
      <c r="O109" s="986"/>
      <c r="P109" s="986"/>
      <c r="Q109" s="986"/>
      <c r="R109" s="986"/>
      <c r="S109" s="986"/>
      <c r="T109" s="986"/>
      <c r="U109" s="986"/>
      <c r="V109" s="986"/>
      <c r="W109" s="986"/>
      <c r="X109" s="986"/>
      <c r="Y109" s="986"/>
      <c r="Z109" s="987"/>
      <c r="AA109" s="985" t="s">
        <v>433</v>
      </c>
      <c r="AB109" s="986"/>
      <c r="AC109" s="986"/>
      <c r="AD109" s="986"/>
      <c r="AE109" s="987"/>
      <c r="AF109" s="985" t="s">
        <v>434</v>
      </c>
      <c r="AG109" s="986"/>
      <c r="AH109" s="986"/>
      <c r="AI109" s="986"/>
      <c r="AJ109" s="987"/>
      <c r="AK109" s="985" t="s">
        <v>306</v>
      </c>
      <c r="AL109" s="986"/>
      <c r="AM109" s="986"/>
      <c r="AN109" s="986"/>
      <c r="AO109" s="987"/>
      <c r="AP109" s="985" t="s">
        <v>435</v>
      </c>
      <c r="AQ109" s="986"/>
      <c r="AR109" s="986"/>
      <c r="AS109" s="986"/>
      <c r="AT109" s="988"/>
      <c r="AU109" s="1005" t="s">
        <v>432</v>
      </c>
      <c r="AV109" s="986"/>
      <c r="AW109" s="986"/>
      <c r="AX109" s="986"/>
      <c r="AY109" s="986"/>
      <c r="AZ109" s="986"/>
      <c r="BA109" s="986"/>
      <c r="BB109" s="986"/>
      <c r="BC109" s="986"/>
      <c r="BD109" s="986"/>
      <c r="BE109" s="986"/>
      <c r="BF109" s="986"/>
      <c r="BG109" s="986"/>
      <c r="BH109" s="986"/>
      <c r="BI109" s="986"/>
      <c r="BJ109" s="986"/>
      <c r="BK109" s="986"/>
      <c r="BL109" s="986"/>
      <c r="BM109" s="986"/>
      <c r="BN109" s="986"/>
      <c r="BO109" s="986"/>
      <c r="BP109" s="987"/>
      <c r="BQ109" s="985" t="s">
        <v>433</v>
      </c>
      <c r="BR109" s="986"/>
      <c r="BS109" s="986"/>
      <c r="BT109" s="986"/>
      <c r="BU109" s="987"/>
      <c r="BV109" s="985" t="s">
        <v>434</v>
      </c>
      <c r="BW109" s="986"/>
      <c r="BX109" s="986"/>
      <c r="BY109" s="986"/>
      <c r="BZ109" s="987"/>
      <c r="CA109" s="985" t="s">
        <v>306</v>
      </c>
      <c r="CB109" s="986"/>
      <c r="CC109" s="986"/>
      <c r="CD109" s="986"/>
      <c r="CE109" s="987"/>
      <c r="CF109" s="1006" t="s">
        <v>435</v>
      </c>
      <c r="CG109" s="1006"/>
      <c r="CH109" s="1006"/>
      <c r="CI109" s="1006"/>
      <c r="CJ109" s="1006"/>
      <c r="CK109" s="985" t="s">
        <v>436</v>
      </c>
      <c r="CL109" s="986"/>
      <c r="CM109" s="986"/>
      <c r="CN109" s="986"/>
      <c r="CO109" s="986"/>
      <c r="CP109" s="986"/>
      <c r="CQ109" s="986"/>
      <c r="CR109" s="986"/>
      <c r="CS109" s="986"/>
      <c r="CT109" s="986"/>
      <c r="CU109" s="986"/>
      <c r="CV109" s="986"/>
      <c r="CW109" s="986"/>
      <c r="CX109" s="986"/>
      <c r="CY109" s="986"/>
      <c r="CZ109" s="986"/>
      <c r="DA109" s="986"/>
      <c r="DB109" s="986"/>
      <c r="DC109" s="986"/>
      <c r="DD109" s="986"/>
      <c r="DE109" s="986"/>
      <c r="DF109" s="987"/>
      <c r="DG109" s="985" t="s">
        <v>433</v>
      </c>
      <c r="DH109" s="986"/>
      <c r="DI109" s="986"/>
      <c r="DJ109" s="986"/>
      <c r="DK109" s="987"/>
      <c r="DL109" s="985" t="s">
        <v>434</v>
      </c>
      <c r="DM109" s="986"/>
      <c r="DN109" s="986"/>
      <c r="DO109" s="986"/>
      <c r="DP109" s="987"/>
      <c r="DQ109" s="985" t="s">
        <v>306</v>
      </c>
      <c r="DR109" s="986"/>
      <c r="DS109" s="986"/>
      <c r="DT109" s="986"/>
      <c r="DU109" s="987"/>
      <c r="DV109" s="985" t="s">
        <v>435</v>
      </c>
      <c r="DW109" s="986"/>
      <c r="DX109" s="986"/>
      <c r="DY109" s="986"/>
      <c r="DZ109" s="988"/>
    </row>
    <row r="110" spans="1:131" s="245" customFormat="1" ht="26.25" customHeight="1" x14ac:dyDescent="0.15">
      <c r="A110" s="989" t="s">
        <v>437</v>
      </c>
      <c r="B110" s="990"/>
      <c r="C110" s="990"/>
      <c r="D110" s="990"/>
      <c r="E110" s="990"/>
      <c r="F110" s="990"/>
      <c r="G110" s="990"/>
      <c r="H110" s="990"/>
      <c r="I110" s="990"/>
      <c r="J110" s="990"/>
      <c r="K110" s="990"/>
      <c r="L110" s="990"/>
      <c r="M110" s="990"/>
      <c r="N110" s="990"/>
      <c r="O110" s="990"/>
      <c r="P110" s="990"/>
      <c r="Q110" s="990"/>
      <c r="R110" s="990"/>
      <c r="S110" s="990"/>
      <c r="T110" s="990"/>
      <c r="U110" s="990"/>
      <c r="V110" s="990"/>
      <c r="W110" s="990"/>
      <c r="X110" s="990"/>
      <c r="Y110" s="990"/>
      <c r="Z110" s="991"/>
      <c r="AA110" s="992">
        <v>461273</v>
      </c>
      <c r="AB110" s="993"/>
      <c r="AC110" s="993"/>
      <c r="AD110" s="993"/>
      <c r="AE110" s="994"/>
      <c r="AF110" s="995">
        <v>385294</v>
      </c>
      <c r="AG110" s="993"/>
      <c r="AH110" s="993"/>
      <c r="AI110" s="993"/>
      <c r="AJ110" s="994"/>
      <c r="AK110" s="995">
        <v>378952</v>
      </c>
      <c r="AL110" s="993"/>
      <c r="AM110" s="993"/>
      <c r="AN110" s="993"/>
      <c r="AO110" s="994"/>
      <c r="AP110" s="996">
        <v>13</v>
      </c>
      <c r="AQ110" s="997"/>
      <c r="AR110" s="997"/>
      <c r="AS110" s="997"/>
      <c r="AT110" s="998"/>
      <c r="AU110" s="999" t="s">
        <v>73</v>
      </c>
      <c r="AV110" s="1000"/>
      <c r="AW110" s="1000"/>
      <c r="AX110" s="1000"/>
      <c r="AY110" s="1000"/>
      <c r="AZ110" s="1041" t="s">
        <v>438</v>
      </c>
      <c r="BA110" s="990"/>
      <c r="BB110" s="990"/>
      <c r="BC110" s="990"/>
      <c r="BD110" s="990"/>
      <c r="BE110" s="990"/>
      <c r="BF110" s="990"/>
      <c r="BG110" s="990"/>
      <c r="BH110" s="990"/>
      <c r="BI110" s="990"/>
      <c r="BJ110" s="990"/>
      <c r="BK110" s="990"/>
      <c r="BL110" s="990"/>
      <c r="BM110" s="990"/>
      <c r="BN110" s="990"/>
      <c r="BO110" s="990"/>
      <c r="BP110" s="991"/>
      <c r="BQ110" s="1027">
        <v>2804378</v>
      </c>
      <c r="BR110" s="1028"/>
      <c r="BS110" s="1028"/>
      <c r="BT110" s="1028"/>
      <c r="BU110" s="1028"/>
      <c r="BV110" s="1028">
        <v>2898078</v>
      </c>
      <c r="BW110" s="1028"/>
      <c r="BX110" s="1028"/>
      <c r="BY110" s="1028"/>
      <c r="BZ110" s="1028"/>
      <c r="CA110" s="1028">
        <v>3057241</v>
      </c>
      <c r="CB110" s="1028"/>
      <c r="CC110" s="1028"/>
      <c r="CD110" s="1028"/>
      <c r="CE110" s="1028"/>
      <c r="CF110" s="1042">
        <v>104.8</v>
      </c>
      <c r="CG110" s="1043"/>
      <c r="CH110" s="1043"/>
      <c r="CI110" s="1043"/>
      <c r="CJ110" s="1043"/>
      <c r="CK110" s="1044" t="s">
        <v>439</v>
      </c>
      <c r="CL110" s="1045"/>
      <c r="CM110" s="1024" t="s">
        <v>440</v>
      </c>
      <c r="CN110" s="1025"/>
      <c r="CO110" s="1025"/>
      <c r="CP110" s="1025"/>
      <c r="CQ110" s="1025"/>
      <c r="CR110" s="1025"/>
      <c r="CS110" s="1025"/>
      <c r="CT110" s="1025"/>
      <c r="CU110" s="1025"/>
      <c r="CV110" s="1025"/>
      <c r="CW110" s="1025"/>
      <c r="CX110" s="1025"/>
      <c r="CY110" s="1025"/>
      <c r="CZ110" s="1025"/>
      <c r="DA110" s="1025"/>
      <c r="DB110" s="1025"/>
      <c r="DC110" s="1025"/>
      <c r="DD110" s="1025"/>
      <c r="DE110" s="1025"/>
      <c r="DF110" s="1026"/>
      <c r="DG110" s="1027" t="s">
        <v>441</v>
      </c>
      <c r="DH110" s="1028"/>
      <c r="DI110" s="1028"/>
      <c r="DJ110" s="1028"/>
      <c r="DK110" s="1028"/>
      <c r="DL110" s="1028" t="s">
        <v>441</v>
      </c>
      <c r="DM110" s="1028"/>
      <c r="DN110" s="1028"/>
      <c r="DO110" s="1028"/>
      <c r="DP110" s="1028"/>
      <c r="DQ110" s="1028" t="s">
        <v>441</v>
      </c>
      <c r="DR110" s="1028"/>
      <c r="DS110" s="1028"/>
      <c r="DT110" s="1028"/>
      <c r="DU110" s="1028"/>
      <c r="DV110" s="1029" t="s">
        <v>442</v>
      </c>
      <c r="DW110" s="1029"/>
      <c r="DX110" s="1029"/>
      <c r="DY110" s="1029"/>
      <c r="DZ110" s="1030"/>
    </row>
    <row r="111" spans="1:131" s="245" customFormat="1" ht="26.25" customHeight="1" x14ac:dyDescent="0.15">
      <c r="A111" s="1031" t="s">
        <v>443</v>
      </c>
      <c r="B111" s="1032"/>
      <c r="C111" s="1032"/>
      <c r="D111" s="1032"/>
      <c r="E111" s="1032"/>
      <c r="F111" s="1032"/>
      <c r="G111" s="1032"/>
      <c r="H111" s="1032"/>
      <c r="I111" s="1032"/>
      <c r="J111" s="1032"/>
      <c r="K111" s="1032"/>
      <c r="L111" s="1032"/>
      <c r="M111" s="1032"/>
      <c r="N111" s="1032"/>
      <c r="O111" s="1032"/>
      <c r="P111" s="1032"/>
      <c r="Q111" s="1032"/>
      <c r="R111" s="1032"/>
      <c r="S111" s="1032"/>
      <c r="T111" s="1032"/>
      <c r="U111" s="1032"/>
      <c r="V111" s="1032"/>
      <c r="W111" s="1032"/>
      <c r="X111" s="1032"/>
      <c r="Y111" s="1032"/>
      <c r="Z111" s="1033"/>
      <c r="AA111" s="1034" t="s">
        <v>441</v>
      </c>
      <c r="AB111" s="1035"/>
      <c r="AC111" s="1035"/>
      <c r="AD111" s="1035"/>
      <c r="AE111" s="1036"/>
      <c r="AF111" s="1037" t="s">
        <v>444</v>
      </c>
      <c r="AG111" s="1035"/>
      <c r="AH111" s="1035"/>
      <c r="AI111" s="1035"/>
      <c r="AJ111" s="1036"/>
      <c r="AK111" s="1037" t="s">
        <v>441</v>
      </c>
      <c r="AL111" s="1035"/>
      <c r="AM111" s="1035"/>
      <c r="AN111" s="1035"/>
      <c r="AO111" s="1036"/>
      <c r="AP111" s="1038" t="s">
        <v>445</v>
      </c>
      <c r="AQ111" s="1039"/>
      <c r="AR111" s="1039"/>
      <c r="AS111" s="1039"/>
      <c r="AT111" s="1040"/>
      <c r="AU111" s="1001"/>
      <c r="AV111" s="1002"/>
      <c r="AW111" s="1002"/>
      <c r="AX111" s="1002"/>
      <c r="AY111" s="1002"/>
      <c r="AZ111" s="1050" t="s">
        <v>446</v>
      </c>
      <c r="BA111" s="1051"/>
      <c r="BB111" s="1051"/>
      <c r="BC111" s="1051"/>
      <c r="BD111" s="1051"/>
      <c r="BE111" s="1051"/>
      <c r="BF111" s="1051"/>
      <c r="BG111" s="1051"/>
      <c r="BH111" s="1051"/>
      <c r="BI111" s="1051"/>
      <c r="BJ111" s="1051"/>
      <c r="BK111" s="1051"/>
      <c r="BL111" s="1051"/>
      <c r="BM111" s="1051"/>
      <c r="BN111" s="1051"/>
      <c r="BO111" s="1051"/>
      <c r="BP111" s="1052"/>
      <c r="BQ111" s="1020" t="s">
        <v>445</v>
      </c>
      <c r="BR111" s="1021"/>
      <c r="BS111" s="1021"/>
      <c r="BT111" s="1021"/>
      <c r="BU111" s="1021"/>
      <c r="BV111" s="1021" t="s">
        <v>447</v>
      </c>
      <c r="BW111" s="1021"/>
      <c r="BX111" s="1021"/>
      <c r="BY111" s="1021"/>
      <c r="BZ111" s="1021"/>
      <c r="CA111" s="1021" t="s">
        <v>445</v>
      </c>
      <c r="CB111" s="1021"/>
      <c r="CC111" s="1021"/>
      <c r="CD111" s="1021"/>
      <c r="CE111" s="1021"/>
      <c r="CF111" s="1015" t="s">
        <v>447</v>
      </c>
      <c r="CG111" s="1016"/>
      <c r="CH111" s="1016"/>
      <c r="CI111" s="1016"/>
      <c r="CJ111" s="1016"/>
      <c r="CK111" s="1046"/>
      <c r="CL111" s="1047"/>
      <c r="CM111" s="1017" t="s">
        <v>448</v>
      </c>
      <c r="CN111" s="1018"/>
      <c r="CO111" s="1018"/>
      <c r="CP111" s="1018"/>
      <c r="CQ111" s="1018"/>
      <c r="CR111" s="1018"/>
      <c r="CS111" s="1018"/>
      <c r="CT111" s="1018"/>
      <c r="CU111" s="1018"/>
      <c r="CV111" s="1018"/>
      <c r="CW111" s="1018"/>
      <c r="CX111" s="1018"/>
      <c r="CY111" s="1018"/>
      <c r="CZ111" s="1018"/>
      <c r="DA111" s="1018"/>
      <c r="DB111" s="1018"/>
      <c r="DC111" s="1018"/>
      <c r="DD111" s="1018"/>
      <c r="DE111" s="1018"/>
      <c r="DF111" s="1019"/>
      <c r="DG111" s="1020" t="s">
        <v>442</v>
      </c>
      <c r="DH111" s="1021"/>
      <c r="DI111" s="1021"/>
      <c r="DJ111" s="1021"/>
      <c r="DK111" s="1021"/>
      <c r="DL111" s="1021" t="s">
        <v>445</v>
      </c>
      <c r="DM111" s="1021"/>
      <c r="DN111" s="1021"/>
      <c r="DO111" s="1021"/>
      <c r="DP111" s="1021"/>
      <c r="DQ111" s="1021" t="s">
        <v>445</v>
      </c>
      <c r="DR111" s="1021"/>
      <c r="DS111" s="1021"/>
      <c r="DT111" s="1021"/>
      <c r="DU111" s="1021"/>
      <c r="DV111" s="1022" t="s">
        <v>445</v>
      </c>
      <c r="DW111" s="1022"/>
      <c r="DX111" s="1022"/>
      <c r="DY111" s="1022"/>
      <c r="DZ111" s="1023"/>
    </row>
    <row r="112" spans="1:131" s="245" customFormat="1" ht="26.25" customHeight="1" x14ac:dyDescent="0.15">
      <c r="A112" s="1053" t="s">
        <v>449</v>
      </c>
      <c r="B112" s="1054"/>
      <c r="C112" s="1051" t="s">
        <v>450</v>
      </c>
      <c r="D112" s="1051"/>
      <c r="E112" s="1051"/>
      <c r="F112" s="1051"/>
      <c r="G112" s="1051"/>
      <c r="H112" s="1051"/>
      <c r="I112" s="1051"/>
      <c r="J112" s="1051"/>
      <c r="K112" s="1051"/>
      <c r="L112" s="1051"/>
      <c r="M112" s="1051"/>
      <c r="N112" s="1051"/>
      <c r="O112" s="1051"/>
      <c r="P112" s="1051"/>
      <c r="Q112" s="1051"/>
      <c r="R112" s="1051"/>
      <c r="S112" s="1051"/>
      <c r="T112" s="1051"/>
      <c r="U112" s="1051"/>
      <c r="V112" s="1051"/>
      <c r="W112" s="1051"/>
      <c r="X112" s="1051"/>
      <c r="Y112" s="1051"/>
      <c r="Z112" s="1052"/>
      <c r="AA112" s="1059" t="s">
        <v>445</v>
      </c>
      <c r="AB112" s="1060"/>
      <c r="AC112" s="1060"/>
      <c r="AD112" s="1060"/>
      <c r="AE112" s="1061"/>
      <c r="AF112" s="1062" t="s">
        <v>441</v>
      </c>
      <c r="AG112" s="1060"/>
      <c r="AH112" s="1060"/>
      <c r="AI112" s="1060"/>
      <c r="AJ112" s="1061"/>
      <c r="AK112" s="1062" t="s">
        <v>445</v>
      </c>
      <c r="AL112" s="1060"/>
      <c r="AM112" s="1060"/>
      <c r="AN112" s="1060"/>
      <c r="AO112" s="1061"/>
      <c r="AP112" s="1063" t="s">
        <v>445</v>
      </c>
      <c r="AQ112" s="1064"/>
      <c r="AR112" s="1064"/>
      <c r="AS112" s="1064"/>
      <c r="AT112" s="1065"/>
      <c r="AU112" s="1001"/>
      <c r="AV112" s="1002"/>
      <c r="AW112" s="1002"/>
      <c r="AX112" s="1002"/>
      <c r="AY112" s="1002"/>
      <c r="AZ112" s="1050" t="s">
        <v>451</v>
      </c>
      <c r="BA112" s="1051"/>
      <c r="BB112" s="1051"/>
      <c r="BC112" s="1051"/>
      <c r="BD112" s="1051"/>
      <c r="BE112" s="1051"/>
      <c r="BF112" s="1051"/>
      <c r="BG112" s="1051"/>
      <c r="BH112" s="1051"/>
      <c r="BI112" s="1051"/>
      <c r="BJ112" s="1051"/>
      <c r="BK112" s="1051"/>
      <c r="BL112" s="1051"/>
      <c r="BM112" s="1051"/>
      <c r="BN112" s="1051"/>
      <c r="BO112" s="1051"/>
      <c r="BP112" s="1052"/>
      <c r="BQ112" s="1020">
        <v>2034689</v>
      </c>
      <c r="BR112" s="1021"/>
      <c r="BS112" s="1021"/>
      <c r="BT112" s="1021"/>
      <c r="BU112" s="1021"/>
      <c r="BV112" s="1021">
        <v>1844848</v>
      </c>
      <c r="BW112" s="1021"/>
      <c r="BX112" s="1021"/>
      <c r="BY112" s="1021"/>
      <c r="BZ112" s="1021"/>
      <c r="CA112" s="1021">
        <v>1759783</v>
      </c>
      <c r="CB112" s="1021"/>
      <c r="CC112" s="1021"/>
      <c r="CD112" s="1021"/>
      <c r="CE112" s="1021"/>
      <c r="CF112" s="1015">
        <v>60.3</v>
      </c>
      <c r="CG112" s="1016"/>
      <c r="CH112" s="1016"/>
      <c r="CI112" s="1016"/>
      <c r="CJ112" s="1016"/>
      <c r="CK112" s="1046"/>
      <c r="CL112" s="1047"/>
      <c r="CM112" s="1017" t="s">
        <v>452</v>
      </c>
      <c r="CN112" s="1018"/>
      <c r="CO112" s="1018"/>
      <c r="CP112" s="1018"/>
      <c r="CQ112" s="1018"/>
      <c r="CR112" s="1018"/>
      <c r="CS112" s="1018"/>
      <c r="CT112" s="1018"/>
      <c r="CU112" s="1018"/>
      <c r="CV112" s="1018"/>
      <c r="CW112" s="1018"/>
      <c r="CX112" s="1018"/>
      <c r="CY112" s="1018"/>
      <c r="CZ112" s="1018"/>
      <c r="DA112" s="1018"/>
      <c r="DB112" s="1018"/>
      <c r="DC112" s="1018"/>
      <c r="DD112" s="1018"/>
      <c r="DE112" s="1018"/>
      <c r="DF112" s="1019"/>
      <c r="DG112" s="1020" t="s">
        <v>441</v>
      </c>
      <c r="DH112" s="1021"/>
      <c r="DI112" s="1021"/>
      <c r="DJ112" s="1021"/>
      <c r="DK112" s="1021"/>
      <c r="DL112" s="1021" t="s">
        <v>453</v>
      </c>
      <c r="DM112" s="1021"/>
      <c r="DN112" s="1021"/>
      <c r="DO112" s="1021"/>
      <c r="DP112" s="1021"/>
      <c r="DQ112" s="1021" t="s">
        <v>453</v>
      </c>
      <c r="DR112" s="1021"/>
      <c r="DS112" s="1021"/>
      <c r="DT112" s="1021"/>
      <c r="DU112" s="1021"/>
      <c r="DV112" s="1022" t="s">
        <v>453</v>
      </c>
      <c r="DW112" s="1022"/>
      <c r="DX112" s="1022"/>
      <c r="DY112" s="1022"/>
      <c r="DZ112" s="1023"/>
    </row>
    <row r="113" spans="1:130" s="245" customFormat="1" ht="26.25" customHeight="1" x14ac:dyDescent="0.15">
      <c r="A113" s="1055"/>
      <c r="B113" s="1056"/>
      <c r="C113" s="1051" t="s">
        <v>454</v>
      </c>
      <c r="D113" s="1051"/>
      <c r="E113" s="1051"/>
      <c r="F113" s="1051"/>
      <c r="G113" s="1051"/>
      <c r="H113" s="1051"/>
      <c r="I113" s="1051"/>
      <c r="J113" s="1051"/>
      <c r="K113" s="1051"/>
      <c r="L113" s="1051"/>
      <c r="M113" s="1051"/>
      <c r="N113" s="1051"/>
      <c r="O113" s="1051"/>
      <c r="P113" s="1051"/>
      <c r="Q113" s="1051"/>
      <c r="R113" s="1051"/>
      <c r="S113" s="1051"/>
      <c r="T113" s="1051"/>
      <c r="U113" s="1051"/>
      <c r="V113" s="1051"/>
      <c r="W113" s="1051"/>
      <c r="X113" s="1051"/>
      <c r="Y113" s="1051"/>
      <c r="Z113" s="1052"/>
      <c r="AA113" s="1034">
        <v>235578</v>
      </c>
      <c r="AB113" s="1035"/>
      <c r="AC113" s="1035"/>
      <c r="AD113" s="1035"/>
      <c r="AE113" s="1036"/>
      <c r="AF113" s="1037">
        <v>228706</v>
      </c>
      <c r="AG113" s="1035"/>
      <c r="AH113" s="1035"/>
      <c r="AI113" s="1035"/>
      <c r="AJ113" s="1036"/>
      <c r="AK113" s="1037">
        <v>246380</v>
      </c>
      <c r="AL113" s="1035"/>
      <c r="AM113" s="1035"/>
      <c r="AN113" s="1035"/>
      <c r="AO113" s="1036"/>
      <c r="AP113" s="1038">
        <v>8.4</v>
      </c>
      <c r="AQ113" s="1039"/>
      <c r="AR113" s="1039"/>
      <c r="AS113" s="1039"/>
      <c r="AT113" s="1040"/>
      <c r="AU113" s="1001"/>
      <c r="AV113" s="1002"/>
      <c r="AW113" s="1002"/>
      <c r="AX113" s="1002"/>
      <c r="AY113" s="1002"/>
      <c r="AZ113" s="1050" t="s">
        <v>455</v>
      </c>
      <c r="BA113" s="1051"/>
      <c r="BB113" s="1051"/>
      <c r="BC113" s="1051"/>
      <c r="BD113" s="1051"/>
      <c r="BE113" s="1051"/>
      <c r="BF113" s="1051"/>
      <c r="BG113" s="1051"/>
      <c r="BH113" s="1051"/>
      <c r="BI113" s="1051"/>
      <c r="BJ113" s="1051"/>
      <c r="BK113" s="1051"/>
      <c r="BL113" s="1051"/>
      <c r="BM113" s="1051"/>
      <c r="BN113" s="1051"/>
      <c r="BO113" s="1051"/>
      <c r="BP113" s="1052"/>
      <c r="BQ113" s="1020">
        <v>122497</v>
      </c>
      <c r="BR113" s="1021"/>
      <c r="BS113" s="1021"/>
      <c r="BT113" s="1021"/>
      <c r="BU113" s="1021"/>
      <c r="BV113" s="1021">
        <v>116866</v>
      </c>
      <c r="BW113" s="1021"/>
      <c r="BX113" s="1021"/>
      <c r="BY113" s="1021"/>
      <c r="BZ113" s="1021"/>
      <c r="CA113" s="1021">
        <v>110444</v>
      </c>
      <c r="CB113" s="1021"/>
      <c r="CC113" s="1021"/>
      <c r="CD113" s="1021"/>
      <c r="CE113" s="1021"/>
      <c r="CF113" s="1015">
        <v>3.8</v>
      </c>
      <c r="CG113" s="1016"/>
      <c r="CH113" s="1016"/>
      <c r="CI113" s="1016"/>
      <c r="CJ113" s="1016"/>
      <c r="CK113" s="1046"/>
      <c r="CL113" s="1047"/>
      <c r="CM113" s="1017" t="s">
        <v>456</v>
      </c>
      <c r="CN113" s="1018"/>
      <c r="CO113" s="1018"/>
      <c r="CP113" s="1018"/>
      <c r="CQ113" s="1018"/>
      <c r="CR113" s="1018"/>
      <c r="CS113" s="1018"/>
      <c r="CT113" s="1018"/>
      <c r="CU113" s="1018"/>
      <c r="CV113" s="1018"/>
      <c r="CW113" s="1018"/>
      <c r="CX113" s="1018"/>
      <c r="CY113" s="1018"/>
      <c r="CZ113" s="1018"/>
      <c r="DA113" s="1018"/>
      <c r="DB113" s="1018"/>
      <c r="DC113" s="1018"/>
      <c r="DD113" s="1018"/>
      <c r="DE113" s="1018"/>
      <c r="DF113" s="1019"/>
      <c r="DG113" s="1059" t="s">
        <v>441</v>
      </c>
      <c r="DH113" s="1060"/>
      <c r="DI113" s="1060"/>
      <c r="DJ113" s="1060"/>
      <c r="DK113" s="1061"/>
      <c r="DL113" s="1062" t="s">
        <v>445</v>
      </c>
      <c r="DM113" s="1060"/>
      <c r="DN113" s="1060"/>
      <c r="DO113" s="1060"/>
      <c r="DP113" s="1061"/>
      <c r="DQ113" s="1062" t="s">
        <v>445</v>
      </c>
      <c r="DR113" s="1060"/>
      <c r="DS113" s="1060"/>
      <c r="DT113" s="1060"/>
      <c r="DU113" s="1061"/>
      <c r="DV113" s="1063" t="s">
        <v>444</v>
      </c>
      <c r="DW113" s="1064"/>
      <c r="DX113" s="1064"/>
      <c r="DY113" s="1064"/>
      <c r="DZ113" s="1065"/>
    </row>
    <row r="114" spans="1:130" s="245" customFormat="1" ht="26.25" customHeight="1" x14ac:dyDescent="0.15">
      <c r="A114" s="1055"/>
      <c r="B114" s="1056"/>
      <c r="C114" s="1051" t="s">
        <v>457</v>
      </c>
      <c r="D114" s="1051"/>
      <c r="E114" s="1051"/>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2"/>
      <c r="AA114" s="1059">
        <v>5498</v>
      </c>
      <c r="AB114" s="1060"/>
      <c r="AC114" s="1060"/>
      <c r="AD114" s="1060"/>
      <c r="AE114" s="1061"/>
      <c r="AF114" s="1062">
        <v>6071</v>
      </c>
      <c r="AG114" s="1060"/>
      <c r="AH114" s="1060"/>
      <c r="AI114" s="1060"/>
      <c r="AJ114" s="1061"/>
      <c r="AK114" s="1062">
        <v>10678</v>
      </c>
      <c r="AL114" s="1060"/>
      <c r="AM114" s="1060"/>
      <c r="AN114" s="1060"/>
      <c r="AO114" s="1061"/>
      <c r="AP114" s="1063">
        <v>0.4</v>
      </c>
      <c r="AQ114" s="1064"/>
      <c r="AR114" s="1064"/>
      <c r="AS114" s="1064"/>
      <c r="AT114" s="1065"/>
      <c r="AU114" s="1001"/>
      <c r="AV114" s="1002"/>
      <c r="AW114" s="1002"/>
      <c r="AX114" s="1002"/>
      <c r="AY114" s="1002"/>
      <c r="AZ114" s="1050" t="s">
        <v>458</v>
      </c>
      <c r="BA114" s="1051"/>
      <c r="BB114" s="1051"/>
      <c r="BC114" s="1051"/>
      <c r="BD114" s="1051"/>
      <c r="BE114" s="1051"/>
      <c r="BF114" s="1051"/>
      <c r="BG114" s="1051"/>
      <c r="BH114" s="1051"/>
      <c r="BI114" s="1051"/>
      <c r="BJ114" s="1051"/>
      <c r="BK114" s="1051"/>
      <c r="BL114" s="1051"/>
      <c r="BM114" s="1051"/>
      <c r="BN114" s="1051"/>
      <c r="BO114" s="1051"/>
      <c r="BP114" s="1052"/>
      <c r="BQ114" s="1020">
        <v>991814</v>
      </c>
      <c r="BR114" s="1021"/>
      <c r="BS114" s="1021"/>
      <c r="BT114" s="1021"/>
      <c r="BU114" s="1021"/>
      <c r="BV114" s="1021">
        <v>995114</v>
      </c>
      <c r="BW114" s="1021"/>
      <c r="BX114" s="1021"/>
      <c r="BY114" s="1021"/>
      <c r="BZ114" s="1021"/>
      <c r="CA114" s="1021">
        <v>1032660</v>
      </c>
      <c r="CB114" s="1021"/>
      <c r="CC114" s="1021"/>
      <c r="CD114" s="1021"/>
      <c r="CE114" s="1021"/>
      <c r="CF114" s="1015">
        <v>35.4</v>
      </c>
      <c r="CG114" s="1016"/>
      <c r="CH114" s="1016"/>
      <c r="CI114" s="1016"/>
      <c r="CJ114" s="1016"/>
      <c r="CK114" s="1046"/>
      <c r="CL114" s="1047"/>
      <c r="CM114" s="1017" t="s">
        <v>459</v>
      </c>
      <c r="CN114" s="1018"/>
      <c r="CO114" s="1018"/>
      <c r="CP114" s="1018"/>
      <c r="CQ114" s="1018"/>
      <c r="CR114" s="1018"/>
      <c r="CS114" s="1018"/>
      <c r="CT114" s="1018"/>
      <c r="CU114" s="1018"/>
      <c r="CV114" s="1018"/>
      <c r="CW114" s="1018"/>
      <c r="CX114" s="1018"/>
      <c r="CY114" s="1018"/>
      <c r="CZ114" s="1018"/>
      <c r="DA114" s="1018"/>
      <c r="DB114" s="1018"/>
      <c r="DC114" s="1018"/>
      <c r="DD114" s="1018"/>
      <c r="DE114" s="1018"/>
      <c r="DF114" s="1019"/>
      <c r="DG114" s="1059" t="s">
        <v>445</v>
      </c>
      <c r="DH114" s="1060"/>
      <c r="DI114" s="1060"/>
      <c r="DJ114" s="1060"/>
      <c r="DK114" s="1061"/>
      <c r="DL114" s="1062" t="s">
        <v>447</v>
      </c>
      <c r="DM114" s="1060"/>
      <c r="DN114" s="1060"/>
      <c r="DO114" s="1060"/>
      <c r="DP114" s="1061"/>
      <c r="DQ114" s="1062" t="s">
        <v>441</v>
      </c>
      <c r="DR114" s="1060"/>
      <c r="DS114" s="1060"/>
      <c r="DT114" s="1060"/>
      <c r="DU114" s="1061"/>
      <c r="DV114" s="1063" t="s">
        <v>445</v>
      </c>
      <c r="DW114" s="1064"/>
      <c r="DX114" s="1064"/>
      <c r="DY114" s="1064"/>
      <c r="DZ114" s="1065"/>
    </row>
    <row r="115" spans="1:130" s="245" customFormat="1" ht="26.25" customHeight="1" x14ac:dyDescent="0.15">
      <c r="A115" s="1055"/>
      <c r="B115" s="1056"/>
      <c r="C115" s="1051" t="s">
        <v>460</v>
      </c>
      <c r="D115" s="1051"/>
      <c r="E115" s="1051"/>
      <c r="F115" s="1051"/>
      <c r="G115" s="1051"/>
      <c r="H115" s="1051"/>
      <c r="I115" s="1051"/>
      <c r="J115" s="1051"/>
      <c r="K115" s="1051"/>
      <c r="L115" s="1051"/>
      <c r="M115" s="1051"/>
      <c r="N115" s="1051"/>
      <c r="O115" s="1051"/>
      <c r="P115" s="1051"/>
      <c r="Q115" s="1051"/>
      <c r="R115" s="1051"/>
      <c r="S115" s="1051"/>
      <c r="T115" s="1051"/>
      <c r="U115" s="1051"/>
      <c r="V115" s="1051"/>
      <c r="W115" s="1051"/>
      <c r="X115" s="1051"/>
      <c r="Y115" s="1051"/>
      <c r="Z115" s="1052"/>
      <c r="AA115" s="1034" t="s">
        <v>445</v>
      </c>
      <c r="AB115" s="1035"/>
      <c r="AC115" s="1035"/>
      <c r="AD115" s="1035"/>
      <c r="AE115" s="1036"/>
      <c r="AF115" s="1037" t="s">
        <v>445</v>
      </c>
      <c r="AG115" s="1035"/>
      <c r="AH115" s="1035"/>
      <c r="AI115" s="1035"/>
      <c r="AJ115" s="1036"/>
      <c r="AK115" s="1037" t="s">
        <v>444</v>
      </c>
      <c r="AL115" s="1035"/>
      <c r="AM115" s="1035"/>
      <c r="AN115" s="1035"/>
      <c r="AO115" s="1036"/>
      <c r="AP115" s="1038" t="s">
        <v>444</v>
      </c>
      <c r="AQ115" s="1039"/>
      <c r="AR115" s="1039"/>
      <c r="AS115" s="1039"/>
      <c r="AT115" s="1040"/>
      <c r="AU115" s="1001"/>
      <c r="AV115" s="1002"/>
      <c r="AW115" s="1002"/>
      <c r="AX115" s="1002"/>
      <c r="AY115" s="1002"/>
      <c r="AZ115" s="1050" t="s">
        <v>461</v>
      </c>
      <c r="BA115" s="1051"/>
      <c r="BB115" s="1051"/>
      <c r="BC115" s="1051"/>
      <c r="BD115" s="1051"/>
      <c r="BE115" s="1051"/>
      <c r="BF115" s="1051"/>
      <c r="BG115" s="1051"/>
      <c r="BH115" s="1051"/>
      <c r="BI115" s="1051"/>
      <c r="BJ115" s="1051"/>
      <c r="BK115" s="1051"/>
      <c r="BL115" s="1051"/>
      <c r="BM115" s="1051"/>
      <c r="BN115" s="1051"/>
      <c r="BO115" s="1051"/>
      <c r="BP115" s="1052"/>
      <c r="BQ115" s="1020" t="s">
        <v>445</v>
      </c>
      <c r="BR115" s="1021"/>
      <c r="BS115" s="1021"/>
      <c r="BT115" s="1021"/>
      <c r="BU115" s="1021"/>
      <c r="BV115" s="1021" t="s">
        <v>441</v>
      </c>
      <c r="BW115" s="1021"/>
      <c r="BX115" s="1021"/>
      <c r="BY115" s="1021"/>
      <c r="BZ115" s="1021"/>
      <c r="CA115" s="1021" t="s">
        <v>445</v>
      </c>
      <c r="CB115" s="1021"/>
      <c r="CC115" s="1021"/>
      <c r="CD115" s="1021"/>
      <c r="CE115" s="1021"/>
      <c r="CF115" s="1015" t="s">
        <v>445</v>
      </c>
      <c r="CG115" s="1016"/>
      <c r="CH115" s="1016"/>
      <c r="CI115" s="1016"/>
      <c r="CJ115" s="1016"/>
      <c r="CK115" s="1046"/>
      <c r="CL115" s="1047"/>
      <c r="CM115" s="1050" t="s">
        <v>462</v>
      </c>
      <c r="CN115" s="1071"/>
      <c r="CO115" s="1071"/>
      <c r="CP115" s="1071"/>
      <c r="CQ115" s="1071"/>
      <c r="CR115" s="1071"/>
      <c r="CS115" s="1071"/>
      <c r="CT115" s="1071"/>
      <c r="CU115" s="1071"/>
      <c r="CV115" s="1071"/>
      <c r="CW115" s="1071"/>
      <c r="CX115" s="1071"/>
      <c r="CY115" s="1071"/>
      <c r="CZ115" s="1071"/>
      <c r="DA115" s="1071"/>
      <c r="DB115" s="1071"/>
      <c r="DC115" s="1071"/>
      <c r="DD115" s="1071"/>
      <c r="DE115" s="1071"/>
      <c r="DF115" s="1052"/>
      <c r="DG115" s="1059" t="s">
        <v>445</v>
      </c>
      <c r="DH115" s="1060"/>
      <c r="DI115" s="1060"/>
      <c r="DJ115" s="1060"/>
      <c r="DK115" s="1061"/>
      <c r="DL115" s="1062" t="s">
        <v>445</v>
      </c>
      <c r="DM115" s="1060"/>
      <c r="DN115" s="1060"/>
      <c r="DO115" s="1060"/>
      <c r="DP115" s="1061"/>
      <c r="DQ115" s="1062" t="s">
        <v>441</v>
      </c>
      <c r="DR115" s="1060"/>
      <c r="DS115" s="1060"/>
      <c r="DT115" s="1060"/>
      <c r="DU115" s="1061"/>
      <c r="DV115" s="1063" t="s">
        <v>445</v>
      </c>
      <c r="DW115" s="1064"/>
      <c r="DX115" s="1064"/>
      <c r="DY115" s="1064"/>
      <c r="DZ115" s="1065"/>
    </row>
    <row r="116" spans="1:130" s="245" customFormat="1" ht="26.25" customHeight="1" x14ac:dyDescent="0.15">
      <c r="A116" s="1057"/>
      <c r="B116" s="1058"/>
      <c r="C116" s="1066" t="s">
        <v>463</v>
      </c>
      <c r="D116" s="1066"/>
      <c r="E116" s="1066"/>
      <c r="F116" s="1066"/>
      <c r="G116" s="1066"/>
      <c r="H116" s="1066"/>
      <c r="I116" s="1066"/>
      <c r="J116" s="1066"/>
      <c r="K116" s="1066"/>
      <c r="L116" s="1066"/>
      <c r="M116" s="1066"/>
      <c r="N116" s="1066"/>
      <c r="O116" s="1066"/>
      <c r="P116" s="1066"/>
      <c r="Q116" s="1066"/>
      <c r="R116" s="1066"/>
      <c r="S116" s="1066"/>
      <c r="T116" s="1066"/>
      <c r="U116" s="1066"/>
      <c r="V116" s="1066"/>
      <c r="W116" s="1066"/>
      <c r="X116" s="1066"/>
      <c r="Y116" s="1066"/>
      <c r="Z116" s="1067"/>
      <c r="AA116" s="1059" t="s">
        <v>444</v>
      </c>
      <c r="AB116" s="1060"/>
      <c r="AC116" s="1060"/>
      <c r="AD116" s="1060"/>
      <c r="AE116" s="1061"/>
      <c r="AF116" s="1062" t="s">
        <v>447</v>
      </c>
      <c r="AG116" s="1060"/>
      <c r="AH116" s="1060"/>
      <c r="AI116" s="1060"/>
      <c r="AJ116" s="1061"/>
      <c r="AK116" s="1062" t="s">
        <v>445</v>
      </c>
      <c r="AL116" s="1060"/>
      <c r="AM116" s="1060"/>
      <c r="AN116" s="1060"/>
      <c r="AO116" s="1061"/>
      <c r="AP116" s="1063" t="s">
        <v>445</v>
      </c>
      <c r="AQ116" s="1064"/>
      <c r="AR116" s="1064"/>
      <c r="AS116" s="1064"/>
      <c r="AT116" s="1065"/>
      <c r="AU116" s="1001"/>
      <c r="AV116" s="1002"/>
      <c r="AW116" s="1002"/>
      <c r="AX116" s="1002"/>
      <c r="AY116" s="1002"/>
      <c r="AZ116" s="1068" t="s">
        <v>464</v>
      </c>
      <c r="BA116" s="1069"/>
      <c r="BB116" s="1069"/>
      <c r="BC116" s="1069"/>
      <c r="BD116" s="1069"/>
      <c r="BE116" s="1069"/>
      <c r="BF116" s="1069"/>
      <c r="BG116" s="1069"/>
      <c r="BH116" s="1069"/>
      <c r="BI116" s="1069"/>
      <c r="BJ116" s="1069"/>
      <c r="BK116" s="1069"/>
      <c r="BL116" s="1069"/>
      <c r="BM116" s="1069"/>
      <c r="BN116" s="1069"/>
      <c r="BO116" s="1069"/>
      <c r="BP116" s="1070"/>
      <c r="BQ116" s="1020" t="s">
        <v>445</v>
      </c>
      <c r="BR116" s="1021"/>
      <c r="BS116" s="1021"/>
      <c r="BT116" s="1021"/>
      <c r="BU116" s="1021"/>
      <c r="BV116" s="1021" t="s">
        <v>445</v>
      </c>
      <c r="BW116" s="1021"/>
      <c r="BX116" s="1021"/>
      <c r="BY116" s="1021"/>
      <c r="BZ116" s="1021"/>
      <c r="CA116" s="1021" t="s">
        <v>447</v>
      </c>
      <c r="CB116" s="1021"/>
      <c r="CC116" s="1021"/>
      <c r="CD116" s="1021"/>
      <c r="CE116" s="1021"/>
      <c r="CF116" s="1015" t="s">
        <v>445</v>
      </c>
      <c r="CG116" s="1016"/>
      <c r="CH116" s="1016"/>
      <c r="CI116" s="1016"/>
      <c r="CJ116" s="1016"/>
      <c r="CK116" s="1046"/>
      <c r="CL116" s="1047"/>
      <c r="CM116" s="1017" t="s">
        <v>465</v>
      </c>
      <c r="CN116" s="1018"/>
      <c r="CO116" s="1018"/>
      <c r="CP116" s="1018"/>
      <c r="CQ116" s="1018"/>
      <c r="CR116" s="1018"/>
      <c r="CS116" s="1018"/>
      <c r="CT116" s="1018"/>
      <c r="CU116" s="1018"/>
      <c r="CV116" s="1018"/>
      <c r="CW116" s="1018"/>
      <c r="CX116" s="1018"/>
      <c r="CY116" s="1018"/>
      <c r="CZ116" s="1018"/>
      <c r="DA116" s="1018"/>
      <c r="DB116" s="1018"/>
      <c r="DC116" s="1018"/>
      <c r="DD116" s="1018"/>
      <c r="DE116" s="1018"/>
      <c r="DF116" s="1019"/>
      <c r="DG116" s="1059" t="s">
        <v>445</v>
      </c>
      <c r="DH116" s="1060"/>
      <c r="DI116" s="1060"/>
      <c r="DJ116" s="1060"/>
      <c r="DK116" s="1061"/>
      <c r="DL116" s="1062" t="s">
        <v>445</v>
      </c>
      <c r="DM116" s="1060"/>
      <c r="DN116" s="1060"/>
      <c r="DO116" s="1060"/>
      <c r="DP116" s="1061"/>
      <c r="DQ116" s="1062" t="s">
        <v>453</v>
      </c>
      <c r="DR116" s="1060"/>
      <c r="DS116" s="1060"/>
      <c r="DT116" s="1060"/>
      <c r="DU116" s="1061"/>
      <c r="DV116" s="1063" t="s">
        <v>445</v>
      </c>
      <c r="DW116" s="1064"/>
      <c r="DX116" s="1064"/>
      <c r="DY116" s="1064"/>
      <c r="DZ116" s="1065"/>
    </row>
    <row r="117" spans="1:130" s="245" customFormat="1" ht="26.25" customHeight="1" x14ac:dyDescent="0.15">
      <c r="A117" s="1005" t="s">
        <v>188</v>
      </c>
      <c r="B117" s="986"/>
      <c r="C117" s="986"/>
      <c r="D117" s="986"/>
      <c r="E117" s="986"/>
      <c r="F117" s="986"/>
      <c r="G117" s="986"/>
      <c r="H117" s="986"/>
      <c r="I117" s="986"/>
      <c r="J117" s="986"/>
      <c r="K117" s="986"/>
      <c r="L117" s="986"/>
      <c r="M117" s="986"/>
      <c r="N117" s="986"/>
      <c r="O117" s="986"/>
      <c r="P117" s="986"/>
      <c r="Q117" s="986"/>
      <c r="R117" s="986"/>
      <c r="S117" s="986"/>
      <c r="T117" s="986"/>
      <c r="U117" s="986"/>
      <c r="V117" s="986"/>
      <c r="W117" s="986"/>
      <c r="X117" s="986"/>
      <c r="Y117" s="1076" t="s">
        <v>466</v>
      </c>
      <c r="Z117" s="987"/>
      <c r="AA117" s="1077">
        <v>702349</v>
      </c>
      <c r="AB117" s="1078"/>
      <c r="AC117" s="1078"/>
      <c r="AD117" s="1078"/>
      <c r="AE117" s="1079"/>
      <c r="AF117" s="1080">
        <v>620071</v>
      </c>
      <c r="AG117" s="1078"/>
      <c r="AH117" s="1078"/>
      <c r="AI117" s="1078"/>
      <c r="AJ117" s="1079"/>
      <c r="AK117" s="1080">
        <v>636010</v>
      </c>
      <c r="AL117" s="1078"/>
      <c r="AM117" s="1078"/>
      <c r="AN117" s="1078"/>
      <c r="AO117" s="1079"/>
      <c r="AP117" s="1081"/>
      <c r="AQ117" s="1082"/>
      <c r="AR117" s="1082"/>
      <c r="AS117" s="1082"/>
      <c r="AT117" s="1083"/>
      <c r="AU117" s="1001"/>
      <c r="AV117" s="1002"/>
      <c r="AW117" s="1002"/>
      <c r="AX117" s="1002"/>
      <c r="AY117" s="1002"/>
      <c r="AZ117" s="1068" t="s">
        <v>467</v>
      </c>
      <c r="BA117" s="1069"/>
      <c r="BB117" s="1069"/>
      <c r="BC117" s="1069"/>
      <c r="BD117" s="1069"/>
      <c r="BE117" s="1069"/>
      <c r="BF117" s="1069"/>
      <c r="BG117" s="1069"/>
      <c r="BH117" s="1069"/>
      <c r="BI117" s="1069"/>
      <c r="BJ117" s="1069"/>
      <c r="BK117" s="1069"/>
      <c r="BL117" s="1069"/>
      <c r="BM117" s="1069"/>
      <c r="BN117" s="1069"/>
      <c r="BO117" s="1069"/>
      <c r="BP117" s="1070"/>
      <c r="BQ117" s="1020" t="s">
        <v>445</v>
      </c>
      <c r="BR117" s="1021"/>
      <c r="BS117" s="1021"/>
      <c r="BT117" s="1021"/>
      <c r="BU117" s="1021"/>
      <c r="BV117" s="1021" t="s">
        <v>442</v>
      </c>
      <c r="BW117" s="1021"/>
      <c r="BX117" s="1021"/>
      <c r="BY117" s="1021"/>
      <c r="BZ117" s="1021"/>
      <c r="CA117" s="1021" t="s">
        <v>445</v>
      </c>
      <c r="CB117" s="1021"/>
      <c r="CC117" s="1021"/>
      <c r="CD117" s="1021"/>
      <c r="CE117" s="1021"/>
      <c r="CF117" s="1015" t="s">
        <v>468</v>
      </c>
      <c r="CG117" s="1016"/>
      <c r="CH117" s="1016"/>
      <c r="CI117" s="1016"/>
      <c r="CJ117" s="1016"/>
      <c r="CK117" s="1046"/>
      <c r="CL117" s="1047"/>
      <c r="CM117" s="1017" t="s">
        <v>469</v>
      </c>
      <c r="CN117" s="1018"/>
      <c r="CO117" s="1018"/>
      <c r="CP117" s="1018"/>
      <c r="CQ117" s="1018"/>
      <c r="CR117" s="1018"/>
      <c r="CS117" s="1018"/>
      <c r="CT117" s="1018"/>
      <c r="CU117" s="1018"/>
      <c r="CV117" s="1018"/>
      <c r="CW117" s="1018"/>
      <c r="CX117" s="1018"/>
      <c r="CY117" s="1018"/>
      <c r="CZ117" s="1018"/>
      <c r="DA117" s="1018"/>
      <c r="DB117" s="1018"/>
      <c r="DC117" s="1018"/>
      <c r="DD117" s="1018"/>
      <c r="DE117" s="1018"/>
      <c r="DF117" s="1019"/>
      <c r="DG117" s="1059" t="s">
        <v>445</v>
      </c>
      <c r="DH117" s="1060"/>
      <c r="DI117" s="1060"/>
      <c r="DJ117" s="1060"/>
      <c r="DK117" s="1061"/>
      <c r="DL117" s="1062" t="s">
        <v>445</v>
      </c>
      <c r="DM117" s="1060"/>
      <c r="DN117" s="1060"/>
      <c r="DO117" s="1060"/>
      <c r="DP117" s="1061"/>
      <c r="DQ117" s="1062" t="s">
        <v>445</v>
      </c>
      <c r="DR117" s="1060"/>
      <c r="DS117" s="1060"/>
      <c r="DT117" s="1060"/>
      <c r="DU117" s="1061"/>
      <c r="DV117" s="1063" t="s">
        <v>445</v>
      </c>
      <c r="DW117" s="1064"/>
      <c r="DX117" s="1064"/>
      <c r="DY117" s="1064"/>
      <c r="DZ117" s="1065"/>
    </row>
    <row r="118" spans="1:130" s="245" customFormat="1" ht="26.25" customHeight="1" x14ac:dyDescent="0.15">
      <c r="A118" s="1005" t="s">
        <v>436</v>
      </c>
      <c r="B118" s="986"/>
      <c r="C118" s="986"/>
      <c r="D118" s="986"/>
      <c r="E118" s="986"/>
      <c r="F118" s="986"/>
      <c r="G118" s="986"/>
      <c r="H118" s="986"/>
      <c r="I118" s="986"/>
      <c r="J118" s="986"/>
      <c r="K118" s="986"/>
      <c r="L118" s="986"/>
      <c r="M118" s="986"/>
      <c r="N118" s="986"/>
      <c r="O118" s="986"/>
      <c r="P118" s="986"/>
      <c r="Q118" s="986"/>
      <c r="R118" s="986"/>
      <c r="S118" s="986"/>
      <c r="T118" s="986"/>
      <c r="U118" s="986"/>
      <c r="V118" s="986"/>
      <c r="W118" s="986"/>
      <c r="X118" s="986"/>
      <c r="Y118" s="986"/>
      <c r="Z118" s="987"/>
      <c r="AA118" s="985" t="s">
        <v>433</v>
      </c>
      <c r="AB118" s="986"/>
      <c r="AC118" s="986"/>
      <c r="AD118" s="986"/>
      <c r="AE118" s="987"/>
      <c r="AF118" s="985" t="s">
        <v>434</v>
      </c>
      <c r="AG118" s="986"/>
      <c r="AH118" s="986"/>
      <c r="AI118" s="986"/>
      <c r="AJ118" s="987"/>
      <c r="AK118" s="985" t="s">
        <v>306</v>
      </c>
      <c r="AL118" s="986"/>
      <c r="AM118" s="986"/>
      <c r="AN118" s="986"/>
      <c r="AO118" s="987"/>
      <c r="AP118" s="1072" t="s">
        <v>435</v>
      </c>
      <c r="AQ118" s="1073"/>
      <c r="AR118" s="1073"/>
      <c r="AS118" s="1073"/>
      <c r="AT118" s="1074"/>
      <c r="AU118" s="1001"/>
      <c r="AV118" s="1002"/>
      <c r="AW118" s="1002"/>
      <c r="AX118" s="1002"/>
      <c r="AY118" s="1002"/>
      <c r="AZ118" s="1075" t="s">
        <v>470</v>
      </c>
      <c r="BA118" s="1066"/>
      <c r="BB118" s="1066"/>
      <c r="BC118" s="1066"/>
      <c r="BD118" s="1066"/>
      <c r="BE118" s="1066"/>
      <c r="BF118" s="1066"/>
      <c r="BG118" s="1066"/>
      <c r="BH118" s="1066"/>
      <c r="BI118" s="1066"/>
      <c r="BJ118" s="1066"/>
      <c r="BK118" s="1066"/>
      <c r="BL118" s="1066"/>
      <c r="BM118" s="1066"/>
      <c r="BN118" s="1066"/>
      <c r="BO118" s="1066"/>
      <c r="BP118" s="1067"/>
      <c r="BQ118" s="1098" t="s">
        <v>468</v>
      </c>
      <c r="BR118" s="1099"/>
      <c r="BS118" s="1099"/>
      <c r="BT118" s="1099"/>
      <c r="BU118" s="1099"/>
      <c r="BV118" s="1099" t="s">
        <v>468</v>
      </c>
      <c r="BW118" s="1099"/>
      <c r="BX118" s="1099"/>
      <c r="BY118" s="1099"/>
      <c r="BZ118" s="1099"/>
      <c r="CA118" s="1099" t="s">
        <v>445</v>
      </c>
      <c r="CB118" s="1099"/>
      <c r="CC118" s="1099"/>
      <c r="CD118" s="1099"/>
      <c r="CE118" s="1099"/>
      <c r="CF118" s="1015" t="s">
        <v>445</v>
      </c>
      <c r="CG118" s="1016"/>
      <c r="CH118" s="1016"/>
      <c r="CI118" s="1016"/>
      <c r="CJ118" s="1016"/>
      <c r="CK118" s="1046"/>
      <c r="CL118" s="1047"/>
      <c r="CM118" s="1017" t="s">
        <v>471</v>
      </c>
      <c r="CN118" s="1018"/>
      <c r="CO118" s="1018"/>
      <c r="CP118" s="1018"/>
      <c r="CQ118" s="1018"/>
      <c r="CR118" s="1018"/>
      <c r="CS118" s="1018"/>
      <c r="CT118" s="1018"/>
      <c r="CU118" s="1018"/>
      <c r="CV118" s="1018"/>
      <c r="CW118" s="1018"/>
      <c r="CX118" s="1018"/>
      <c r="CY118" s="1018"/>
      <c r="CZ118" s="1018"/>
      <c r="DA118" s="1018"/>
      <c r="DB118" s="1018"/>
      <c r="DC118" s="1018"/>
      <c r="DD118" s="1018"/>
      <c r="DE118" s="1018"/>
      <c r="DF118" s="1019"/>
      <c r="DG118" s="1059" t="s">
        <v>445</v>
      </c>
      <c r="DH118" s="1060"/>
      <c r="DI118" s="1060"/>
      <c r="DJ118" s="1060"/>
      <c r="DK118" s="1061"/>
      <c r="DL118" s="1062" t="s">
        <v>441</v>
      </c>
      <c r="DM118" s="1060"/>
      <c r="DN118" s="1060"/>
      <c r="DO118" s="1060"/>
      <c r="DP118" s="1061"/>
      <c r="DQ118" s="1062" t="s">
        <v>468</v>
      </c>
      <c r="DR118" s="1060"/>
      <c r="DS118" s="1060"/>
      <c r="DT118" s="1060"/>
      <c r="DU118" s="1061"/>
      <c r="DV118" s="1063" t="s">
        <v>447</v>
      </c>
      <c r="DW118" s="1064"/>
      <c r="DX118" s="1064"/>
      <c r="DY118" s="1064"/>
      <c r="DZ118" s="1065"/>
    </row>
    <row r="119" spans="1:130" s="245" customFormat="1" ht="26.25" customHeight="1" x14ac:dyDescent="0.15">
      <c r="A119" s="1159" t="s">
        <v>439</v>
      </c>
      <c r="B119" s="1045"/>
      <c r="C119" s="1024" t="s">
        <v>440</v>
      </c>
      <c r="D119" s="1025"/>
      <c r="E119" s="1025"/>
      <c r="F119" s="1025"/>
      <c r="G119" s="1025"/>
      <c r="H119" s="1025"/>
      <c r="I119" s="1025"/>
      <c r="J119" s="1025"/>
      <c r="K119" s="1025"/>
      <c r="L119" s="1025"/>
      <c r="M119" s="1025"/>
      <c r="N119" s="1025"/>
      <c r="O119" s="1025"/>
      <c r="P119" s="1025"/>
      <c r="Q119" s="1025"/>
      <c r="R119" s="1025"/>
      <c r="S119" s="1025"/>
      <c r="T119" s="1025"/>
      <c r="U119" s="1025"/>
      <c r="V119" s="1025"/>
      <c r="W119" s="1025"/>
      <c r="X119" s="1025"/>
      <c r="Y119" s="1025"/>
      <c r="Z119" s="1026"/>
      <c r="AA119" s="992" t="s">
        <v>444</v>
      </c>
      <c r="AB119" s="993"/>
      <c r="AC119" s="993"/>
      <c r="AD119" s="993"/>
      <c r="AE119" s="994"/>
      <c r="AF119" s="995" t="s">
        <v>445</v>
      </c>
      <c r="AG119" s="993"/>
      <c r="AH119" s="993"/>
      <c r="AI119" s="993"/>
      <c r="AJ119" s="994"/>
      <c r="AK119" s="995" t="s">
        <v>445</v>
      </c>
      <c r="AL119" s="993"/>
      <c r="AM119" s="993"/>
      <c r="AN119" s="993"/>
      <c r="AO119" s="994"/>
      <c r="AP119" s="996" t="s">
        <v>447</v>
      </c>
      <c r="AQ119" s="997"/>
      <c r="AR119" s="997"/>
      <c r="AS119" s="997"/>
      <c r="AT119" s="998"/>
      <c r="AU119" s="1003"/>
      <c r="AV119" s="1004"/>
      <c r="AW119" s="1004"/>
      <c r="AX119" s="1004"/>
      <c r="AY119" s="1004"/>
      <c r="AZ119" s="276" t="s">
        <v>188</v>
      </c>
      <c r="BA119" s="276"/>
      <c r="BB119" s="276"/>
      <c r="BC119" s="276"/>
      <c r="BD119" s="276"/>
      <c r="BE119" s="276"/>
      <c r="BF119" s="276"/>
      <c r="BG119" s="276"/>
      <c r="BH119" s="276"/>
      <c r="BI119" s="276"/>
      <c r="BJ119" s="276"/>
      <c r="BK119" s="276"/>
      <c r="BL119" s="276"/>
      <c r="BM119" s="276"/>
      <c r="BN119" s="276"/>
      <c r="BO119" s="1076" t="s">
        <v>472</v>
      </c>
      <c r="BP119" s="1107"/>
      <c r="BQ119" s="1098">
        <v>5953378</v>
      </c>
      <c r="BR119" s="1099"/>
      <c r="BS119" s="1099"/>
      <c r="BT119" s="1099"/>
      <c r="BU119" s="1099"/>
      <c r="BV119" s="1099">
        <v>5854906</v>
      </c>
      <c r="BW119" s="1099"/>
      <c r="BX119" s="1099"/>
      <c r="BY119" s="1099"/>
      <c r="BZ119" s="1099"/>
      <c r="CA119" s="1099">
        <v>5960128</v>
      </c>
      <c r="CB119" s="1099"/>
      <c r="CC119" s="1099"/>
      <c r="CD119" s="1099"/>
      <c r="CE119" s="1099"/>
      <c r="CF119" s="1100"/>
      <c r="CG119" s="1101"/>
      <c r="CH119" s="1101"/>
      <c r="CI119" s="1101"/>
      <c r="CJ119" s="1102"/>
      <c r="CK119" s="1048"/>
      <c r="CL119" s="1049"/>
      <c r="CM119" s="1103" t="s">
        <v>473</v>
      </c>
      <c r="CN119" s="1104"/>
      <c r="CO119" s="1104"/>
      <c r="CP119" s="1104"/>
      <c r="CQ119" s="1104"/>
      <c r="CR119" s="1104"/>
      <c r="CS119" s="1104"/>
      <c r="CT119" s="1104"/>
      <c r="CU119" s="1104"/>
      <c r="CV119" s="1104"/>
      <c r="CW119" s="1104"/>
      <c r="CX119" s="1104"/>
      <c r="CY119" s="1104"/>
      <c r="CZ119" s="1104"/>
      <c r="DA119" s="1104"/>
      <c r="DB119" s="1104"/>
      <c r="DC119" s="1104"/>
      <c r="DD119" s="1104"/>
      <c r="DE119" s="1104"/>
      <c r="DF119" s="1105"/>
      <c r="DG119" s="1106" t="s">
        <v>468</v>
      </c>
      <c r="DH119" s="1085"/>
      <c r="DI119" s="1085"/>
      <c r="DJ119" s="1085"/>
      <c r="DK119" s="1086"/>
      <c r="DL119" s="1084" t="s">
        <v>447</v>
      </c>
      <c r="DM119" s="1085"/>
      <c r="DN119" s="1085"/>
      <c r="DO119" s="1085"/>
      <c r="DP119" s="1086"/>
      <c r="DQ119" s="1084" t="s">
        <v>447</v>
      </c>
      <c r="DR119" s="1085"/>
      <c r="DS119" s="1085"/>
      <c r="DT119" s="1085"/>
      <c r="DU119" s="1086"/>
      <c r="DV119" s="1087" t="s">
        <v>444</v>
      </c>
      <c r="DW119" s="1088"/>
      <c r="DX119" s="1088"/>
      <c r="DY119" s="1088"/>
      <c r="DZ119" s="1089"/>
    </row>
    <row r="120" spans="1:130" s="245" customFormat="1" ht="26.25" customHeight="1" x14ac:dyDescent="0.15">
      <c r="A120" s="1160"/>
      <c r="B120" s="1047"/>
      <c r="C120" s="1017" t="s">
        <v>448</v>
      </c>
      <c r="D120" s="1018"/>
      <c r="E120" s="1018"/>
      <c r="F120" s="1018"/>
      <c r="G120" s="1018"/>
      <c r="H120" s="1018"/>
      <c r="I120" s="1018"/>
      <c r="J120" s="1018"/>
      <c r="K120" s="1018"/>
      <c r="L120" s="1018"/>
      <c r="M120" s="1018"/>
      <c r="N120" s="1018"/>
      <c r="O120" s="1018"/>
      <c r="P120" s="1018"/>
      <c r="Q120" s="1018"/>
      <c r="R120" s="1018"/>
      <c r="S120" s="1018"/>
      <c r="T120" s="1018"/>
      <c r="U120" s="1018"/>
      <c r="V120" s="1018"/>
      <c r="W120" s="1018"/>
      <c r="X120" s="1018"/>
      <c r="Y120" s="1018"/>
      <c r="Z120" s="1019"/>
      <c r="AA120" s="1059" t="s">
        <v>468</v>
      </c>
      <c r="AB120" s="1060"/>
      <c r="AC120" s="1060"/>
      <c r="AD120" s="1060"/>
      <c r="AE120" s="1061"/>
      <c r="AF120" s="1062" t="s">
        <v>468</v>
      </c>
      <c r="AG120" s="1060"/>
      <c r="AH120" s="1060"/>
      <c r="AI120" s="1060"/>
      <c r="AJ120" s="1061"/>
      <c r="AK120" s="1062" t="s">
        <v>444</v>
      </c>
      <c r="AL120" s="1060"/>
      <c r="AM120" s="1060"/>
      <c r="AN120" s="1060"/>
      <c r="AO120" s="1061"/>
      <c r="AP120" s="1063" t="s">
        <v>468</v>
      </c>
      <c r="AQ120" s="1064"/>
      <c r="AR120" s="1064"/>
      <c r="AS120" s="1064"/>
      <c r="AT120" s="1065"/>
      <c r="AU120" s="1090" t="s">
        <v>474</v>
      </c>
      <c r="AV120" s="1091"/>
      <c r="AW120" s="1091"/>
      <c r="AX120" s="1091"/>
      <c r="AY120" s="1092"/>
      <c r="AZ120" s="1041" t="s">
        <v>475</v>
      </c>
      <c r="BA120" s="990"/>
      <c r="BB120" s="990"/>
      <c r="BC120" s="990"/>
      <c r="BD120" s="990"/>
      <c r="BE120" s="990"/>
      <c r="BF120" s="990"/>
      <c r="BG120" s="990"/>
      <c r="BH120" s="990"/>
      <c r="BI120" s="990"/>
      <c r="BJ120" s="990"/>
      <c r="BK120" s="990"/>
      <c r="BL120" s="990"/>
      <c r="BM120" s="990"/>
      <c r="BN120" s="990"/>
      <c r="BO120" s="990"/>
      <c r="BP120" s="991"/>
      <c r="BQ120" s="1027">
        <v>6089687</v>
      </c>
      <c r="BR120" s="1028"/>
      <c r="BS120" s="1028"/>
      <c r="BT120" s="1028"/>
      <c r="BU120" s="1028"/>
      <c r="BV120" s="1028">
        <v>6047101</v>
      </c>
      <c r="BW120" s="1028"/>
      <c r="BX120" s="1028"/>
      <c r="BY120" s="1028"/>
      <c r="BZ120" s="1028"/>
      <c r="CA120" s="1028">
        <v>6035682</v>
      </c>
      <c r="CB120" s="1028"/>
      <c r="CC120" s="1028"/>
      <c r="CD120" s="1028"/>
      <c r="CE120" s="1028"/>
      <c r="CF120" s="1042">
        <v>207</v>
      </c>
      <c r="CG120" s="1043"/>
      <c r="CH120" s="1043"/>
      <c r="CI120" s="1043"/>
      <c r="CJ120" s="1043"/>
      <c r="CK120" s="1108" t="s">
        <v>476</v>
      </c>
      <c r="CL120" s="1109"/>
      <c r="CM120" s="1109"/>
      <c r="CN120" s="1109"/>
      <c r="CO120" s="1110"/>
      <c r="CP120" s="1116" t="s">
        <v>477</v>
      </c>
      <c r="CQ120" s="1117"/>
      <c r="CR120" s="1117"/>
      <c r="CS120" s="1117"/>
      <c r="CT120" s="1117"/>
      <c r="CU120" s="1117"/>
      <c r="CV120" s="1117"/>
      <c r="CW120" s="1117"/>
      <c r="CX120" s="1117"/>
      <c r="CY120" s="1117"/>
      <c r="CZ120" s="1117"/>
      <c r="DA120" s="1117"/>
      <c r="DB120" s="1117"/>
      <c r="DC120" s="1117"/>
      <c r="DD120" s="1117"/>
      <c r="DE120" s="1117"/>
      <c r="DF120" s="1118"/>
      <c r="DG120" s="1027">
        <v>1275120</v>
      </c>
      <c r="DH120" s="1028"/>
      <c r="DI120" s="1028"/>
      <c r="DJ120" s="1028"/>
      <c r="DK120" s="1028"/>
      <c r="DL120" s="1028">
        <v>1151352</v>
      </c>
      <c r="DM120" s="1028"/>
      <c r="DN120" s="1028"/>
      <c r="DO120" s="1028"/>
      <c r="DP120" s="1028"/>
      <c r="DQ120" s="1028">
        <v>1113900</v>
      </c>
      <c r="DR120" s="1028"/>
      <c r="DS120" s="1028"/>
      <c r="DT120" s="1028"/>
      <c r="DU120" s="1028"/>
      <c r="DV120" s="1029">
        <v>38.200000000000003</v>
      </c>
      <c r="DW120" s="1029"/>
      <c r="DX120" s="1029"/>
      <c r="DY120" s="1029"/>
      <c r="DZ120" s="1030"/>
    </row>
    <row r="121" spans="1:130" s="245" customFormat="1" ht="26.25" customHeight="1" x14ac:dyDescent="0.15">
      <c r="A121" s="1160"/>
      <c r="B121" s="1047"/>
      <c r="C121" s="1068" t="s">
        <v>478</v>
      </c>
      <c r="D121" s="1069"/>
      <c r="E121" s="1069"/>
      <c r="F121" s="1069"/>
      <c r="G121" s="1069"/>
      <c r="H121" s="1069"/>
      <c r="I121" s="1069"/>
      <c r="J121" s="1069"/>
      <c r="K121" s="1069"/>
      <c r="L121" s="1069"/>
      <c r="M121" s="1069"/>
      <c r="N121" s="1069"/>
      <c r="O121" s="1069"/>
      <c r="P121" s="1069"/>
      <c r="Q121" s="1069"/>
      <c r="R121" s="1069"/>
      <c r="S121" s="1069"/>
      <c r="T121" s="1069"/>
      <c r="U121" s="1069"/>
      <c r="V121" s="1069"/>
      <c r="W121" s="1069"/>
      <c r="X121" s="1069"/>
      <c r="Y121" s="1069"/>
      <c r="Z121" s="1070"/>
      <c r="AA121" s="1059" t="s">
        <v>468</v>
      </c>
      <c r="AB121" s="1060"/>
      <c r="AC121" s="1060"/>
      <c r="AD121" s="1060"/>
      <c r="AE121" s="1061"/>
      <c r="AF121" s="1062" t="s">
        <v>444</v>
      </c>
      <c r="AG121" s="1060"/>
      <c r="AH121" s="1060"/>
      <c r="AI121" s="1060"/>
      <c r="AJ121" s="1061"/>
      <c r="AK121" s="1062" t="s">
        <v>445</v>
      </c>
      <c r="AL121" s="1060"/>
      <c r="AM121" s="1060"/>
      <c r="AN121" s="1060"/>
      <c r="AO121" s="1061"/>
      <c r="AP121" s="1063" t="s">
        <v>468</v>
      </c>
      <c r="AQ121" s="1064"/>
      <c r="AR121" s="1064"/>
      <c r="AS121" s="1064"/>
      <c r="AT121" s="1065"/>
      <c r="AU121" s="1093"/>
      <c r="AV121" s="1094"/>
      <c r="AW121" s="1094"/>
      <c r="AX121" s="1094"/>
      <c r="AY121" s="1095"/>
      <c r="AZ121" s="1050" t="s">
        <v>479</v>
      </c>
      <c r="BA121" s="1051"/>
      <c r="BB121" s="1051"/>
      <c r="BC121" s="1051"/>
      <c r="BD121" s="1051"/>
      <c r="BE121" s="1051"/>
      <c r="BF121" s="1051"/>
      <c r="BG121" s="1051"/>
      <c r="BH121" s="1051"/>
      <c r="BI121" s="1051"/>
      <c r="BJ121" s="1051"/>
      <c r="BK121" s="1051"/>
      <c r="BL121" s="1051"/>
      <c r="BM121" s="1051"/>
      <c r="BN121" s="1051"/>
      <c r="BO121" s="1051"/>
      <c r="BP121" s="1052"/>
      <c r="BQ121" s="1020">
        <v>18845</v>
      </c>
      <c r="BR121" s="1021"/>
      <c r="BS121" s="1021"/>
      <c r="BT121" s="1021"/>
      <c r="BU121" s="1021"/>
      <c r="BV121" s="1021">
        <v>12676</v>
      </c>
      <c r="BW121" s="1021"/>
      <c r="BX121" s="1021"/>
      <c r="BY121" s="1021"/>
      <c r="BZ121" s="1021"/>
      <c r="CA121" s="1021">
        <v>13947</v>
      </c>
      <c r="CB121" s="1021"/>
      <c r="CC121" s="1021"/>
      <c r="CD121" s="1021"/>
      <c r="CE121" s="1021"/>
      <c r="CF121" s="1015">
        <v>0.5</v>
      </c>
      <c r="CG121" s="1016"/>
      <c r="CH121" s="1016"/>
      <c r="CI121" s="1016"/>
      <c r="CJ121" s="1016"/>
      <c r="CK121" s="1111"/>
      <c r="CL121" s="1112"/>
      <c r="CM121" s="1112"/>
      <c r="CN121" s="1112"/>
      <c r="CO121" s="1113"/>
      <c r="CP121" s="1121" t="s">
        <v>480</v>
      </c>
      <c r="CQ121" s="1122"/>
      <c r="CR121" s="1122"/>
      <c r="CS121" s="1122"/>
      <c r="CT121" s="1122"/>
      <c r="CU121" s="1122"/>
      <c r="CV121" s="1122"/>
      <c r="CW121" s="1122"/>
      <c r="CX121" s="1122"/>
      <c r="CY121" s="1122"/>
      <c r="CZ121" s="1122"/>
      <c r="DA121" s="1122"/>
      <c r="DB121" s="1122"/>
      <c r="DC121" s="1122"/>
      <c r="DD121" s="1122"/>
      <c r="DE121" s="1122"/>
      <c r="DF121" s="1123"/>
      <c r="DG121" s="1020">
        <v>437674</v>
      </c>
      <c r="DH121" s="1021"/>
      <c r="DI121" s="1021"/>
      <c r="DJ121" s="1021"/>
      <c r="DK121" s="1021"/>
      <c r="DL121" s="1021">
        <v>406095</v>
      </c>
      <c r="DM121" s="1021"/>
      <c r="DN121" s="1021"/>
      <c r="DO121" s="1021"/>
      <c r="DP121" s="1021"/>
      <c r="DQ121" s="1021">
        <v>366286</v>
      </c>
      <c r="DR121" s="1021"/>
      <c r="DS121" s="1021"/>
      <c r="DT121" s="1021"/>
      <c r="DU121" s="1021"/>
      <c r="DV121" s="1022">
        <v>12.6</v>
      </c>
      <c r="DW121" s="1022"/>
      <c r="DX121" s="1022"/>
      <c r="DY121" s="1022"/>
      <c r="DZ121" s="1023"/>
    </row>
    <row r="122" spans="1:130" s="245" customFormat="1" ht="26.25" customHeight="1" x14ac:dyDescent="0.15">
      <c r="A122" s="1160"/>
      <c r="B122" s="1047"/>
      <c r="C122" s="1017" t="s">
        <v>459</v>
      </c>
      <c r="D122" s="1018"/>
      <c r="E122" s="1018"/>
      <c r="F122" s="1018"/>
      <c r="G122" s="1018"/>
      <c r="H122" s="1018"/>
      <c r="I122" s="1018"/>
      <c r="J122" s="1018"/>
      <c r="K122" s="1018"/>
      <c r="L122" s="1018"/>
      <c r="M122" s="1018"/>
      <c r="N122" s="1018"/>
      <c r="O122" s="1018"/>
      <c r="P122" s="1018"/>
      <c r="Q122" s="1018"/>
      <c r="R122" s="1018"/>
      <c r="S122" s="1018"/>
      <c r="T122" s="1018"/>
      <c r="U122" s="1018"/>
      <c r="V122" s="1018"/>
      <c r="W122" s="1018"/>
      <c r="X122" s="1018"/>
      <c r="Y122" s="1018"/>
      <c r="Z122" s="1019"/>
      <c r="AA122" s="1059" t="s">
        <v>447</v>
      </c>
      <c r="AB122" s="1060"/>
      <c r="AC122" s="1060"/>
      <c r="AD122" s="1060"/>
      <c r="AE122" s="1061"/>
      <c r="AF122" s="1062" t="s">
        <v>445</v>
      </c>
      <c r="AG122" s="1060"/>
      <c r="AH122" s="1060"/>
      <c r="AI122" s="1060"/>
      <c r="AJ122" s="1061"/>
      <c r="AK122" s="1062" t="s">
        <v>445</v>
      </c>
      <c r="AL122" s="1060"/>
      <c r="AM122" s="1060"/>
      <c r="AN122" s="1060"/>
      <c r="AO122" s="1061"/>
      <c r="AP122" s="1063" t="s">
        <v>445</v>
      </c>
      <c r="AQ122" s="1064"/>
      <c r="AR122" s="1064"/>
      <c r="AS122" s="1064"/>
      <c r="AT122" s="1065"/>
      <c r="AU122" s="1093"/>
      <c r="AV122" s="1094"/>
      <c r="AW122" s="1094"/>
      <c r="AX122" s="1094"/>
      <c r="AY122" s="1095"/>
      <c r="AZ122" s="1075" t="s">
        <v>481</v>
      </c>
      <c r="BA122" s="1066"/>
      <c r="BB122" s="1066"/>
      <c r="BC122" s="1066"/>
      <c r="BD122" s="1066"/>
      <c r="BE122" s="1066"/>
      <c r="BF122" s="1066"/>
      <c r="BG122" s="1066"/>
      <c r="BH122" s="1066"/>
      <c r="BI122" s="1066"/>
      <c r="BJ122" s="1066"/>
      <c r="BK122" s="1066"/>
      <c r="BL122" s="1066"/>
      <c r="BM122" s="1066"/>
      <c r="BN122" s="1066"/>
      <c r="BO122" s="1066"/>
      <c r="BP122" s="1067"/>
      <c r="BQ122" s="1098">
        <v>5886626</v>
      </c>
      <c r="BR122" s="1099"/>
      <c r="BS122" s="1099"/>
      <c r="BT122" s="1099"/>
      <c r="BU122" s="1099"/>
      <c r="BV122" s="1099">
        <v>5777693</v>
      </c>
      <c r="BW122" s="1099"/>
      <c r="BX122" s="1099"/>
      <c r="BY122" s="1099"/>
      <c r="BZ122" s="1099"/>
      <c r="CA122" s="1099">
        <v>5643013</v>
      </c>
      <c r="CB122" s="1099"/>
      <c r="CC122" s="1099"/>
      <c r="CD122" s="1099"/>
      <c r="CE122" s="1099"/>
      <c r="CF122" s="1119">
        <v>193.5</v>
      </c>
      <c r="CG122" s="1120"/>
      <c r="CH122" s="1120"/>
      <c r="CI122" s="1120"/>
      <c r="CJ122" s="1120"/>
      <c r="CK122" s="1111"/>
      <c r="CL122" s="1112"/>
      <c r="CM122" s="1112"/>
      <c r="CN122" s="1112"/>
      <c r="CO122" s="1113"/>
      <c r="CP122" s="1121" t="s">
        <v>482</v>
      </c>
      <c r="CQ122" s="1122"/>
      <c r="CR122" s="1122"/>
      <c r="CS122" s="1122"/>
      <c r="CT122" s="1122"/>
      <c r="CU122" s="1122"/>
      <c r="CV122" s="1122"/>
      <c r="CW122" s="1122"/>
      <c r="CX122" s="1122"/>
      <c r="CY122" s="1122"/>
      <c r="CZ122" s="1122"/>
      <c r="DA122" s="1122"/>
      <c r="DB122" s="1122"/>
      <c r="DC122" s="1122"/>
      <c r="DD122" s="1122"/>
      <c r="DE122" s="1122"/>
      <c r="DF122" s="1123"/>
      <c r="DG122" s="1020">
        <v>321630</v>
      </c>
      <c r="DH122" s="1021"/>
      <c r="DI122" s="1021"/>
      <c r="DJ122" s="1021"/>
      <c r="DK122" s="1021"/>
      <c r="DL122" s="1021">
        <v>287191</v>
      </c>
      <c r="DM122" s="1021"/>
      <c r="DN122" s="1021"/>
      <c r="DO122" s="1021"/>
      <c r="DP122" s="1021"/>
      <c r="DQ122" s="1021">
        <v>279442</v>
      </c>
      <c r="DR122" s="1021"/>
      <c r="DS122" s="1021"/>
      <c r="DT122" s="1021"/>
      <c r="DU122" s="1021"/>
      <c r="DV122" s="1022">
        <v>9.6</v>
      </c>
      <c r="DW122" s="1022"/>
      <c r="DX122" s="1022"/>
      <c r="DY122" s="1022"/>
      <c r="DZ122" s="1023"/>
    </row>
    <row r="123" spans="1:130" s="245" customFormat="1" ht="26.25" customHeight="1" x14ac:dyDescent="0.15">
      <c r="A123" s="1160"/>
      <c r="B123" s="1047"/>
      <c r="C123" s="1017" t="s">
        <v>465</v>
      </c>
      <c r="D123" s="1018"/>
      <c r="E123" s="1018"/>
      <c r="F123" s="1018"/>
      <c r="G123" s="1018"/>
      <c r="H123" s="1018"/>
      <c r="I123" s="1018"/>
      <c r="J123" s="1018"/>
      <c r="K123" s="1018"/>
      <c r="L123" s="1018"/>
      <c r="M123" s="1018"/>
      <c r="N123" s="1018"/>
      <c r="O123" s="1018"/>
      <c r="P123" s="1018"/>
      <c r="Q123" s="1018"/>
      <c r="R123" s="1018"/>
      <c r="S123" s="1018"/>
      <c r="T123" s="1018"/>
      <c r="U123" s="1018"/>
      <c r="V123" s="1018"/>
      <c r="W123" s="1018"/>
      <c r="X123" s="1018"/>
      <c r="Y123" s="1018"/>
      <c r="Z123" s="1019"/>
      <c r="AA123" s="1059" t="s">
        <v>441</v>
      </c>
      <c r="AB123" s="1060"/>
      <c r="AC123" s="1060"/>
      <c r="AD123" s="1060"/>
      <c r="AE123" s="1061"/>
      <c r="AF123" s="1062" t="s">
        <v>441</v>
      </c>
      <c r="AG123" s="1060"/>
      <c r="AH123" s="1060"/>
      <c r="AI123" s="1060"/>
      <c r="AJ123" s="1061"/>
      <c r="AK123" s="1062" t="s">
        <v>445</v>
      </c>
      <c r="AL123" s="1060"/>
      <c r="AM123" s="1060"/>
      <c r="AN123" s="1060"/>
      <c r="AO123" s="1061"/>
      <c r="AP123" s="1063" t="s">
        <v>447</v>
      </c>
      <c r="AQ123" s="1064"/>
      <c r="AR123" s="1064"/>
      <c r="AS123" s="1064"/>
      <c r="AT123" s="1065"/>
      <c r="AU123" s="1096"/>
      <c r="AV123" s="1097"/>
      <c r="AW123" s="1097"/>
      <c r="AX123" s="1097"/>
      <c r="AY123" s="1097"/>
      <c r="AZ123" s="276" t="s">
        <v>188</v>
      </c>
      <c r="BA123" s="276"/>
      <c r="BB123" s="276"/>
      <c r="BC123" s="276"/>
      <c r="BD123" s="276"/>
      <c r="BE123" s="276"/>
      <c r="BF123" s="276"/>
      <c r="BG123" s="276"/>
      <c r="BH123" s="276"/>
      <c r="BI123" s="276"/>
      <c r="BJ123" s="276"/>
      <c r="BK123" s="276"/>
      <c r="BL123" s="276"/>
      <c r="BM123" s="276"/>
      <c r="BN123" s="276"/>
      <c r="BO123" s="1076" t="s">
        <v>483</v>
      </c>
      <c r="BP123" s="1107"/>
      <c r="BQ123" s="1166">
        <v>11995158</v>
      </c>
      <c r="BR123" s="1167"/>
      <c r="BS123" s="1167"/>
      <c r="BT123" s="1167"/>
      <c r="BU123" s="1167"/>
      <c r="BV123" s="1167">
        <v>11837470</v>
      </c>
      <c r="BW123" s="1167"/>
      <c r="BX123" s="1167"/>
      <c r="BY123" s="1167"/>
      <c r="BZ123" s="1167"/>
      <c r="CA123" s="1167">
        <v>11692642</v>
      </c>
      <c r="CB123" s="1167"/>
      <c r="CC123" s="1167"/>
      <c r="CD123" s="1167"/>
      <c r="CE123" s="1167"/>
      <c r="CF123" s="1100"/>
      <c r="CG123" s="1101"/>
      <c r="CH123" s="1101"/>
      <c r="CI123" s="1101"/>
      <c r="CJ123" s="1102"/>
      <c r="CK123" s="1111"/>
      <c r="CL123" s="1112"/>
      <c r="CM123" s="1112"/>
      <c r="CN123" s="1112"/>
      <c r="CO123" s="1113"/>
      <c r="CP123" s="1121" t="s">
        <v>484</v>
      </c>
      <c r="CQ123" s="1122"/>
      <c r="CR123" s="1122"/>
      <c r="CS123" s="1122"/>
      <c r="CT123" s="1122"/>
      <c r="CU123" s="1122"/>
      <c r="CV123" s="1122"/>
      <c r="CW123" s="1122"/>
      <c r="CX123" s="1122"/>
      <c r="CY123" s="1122"/>
      <c r="CZ123" s="1122"/>
      <c r="DA123" s="1122"/>
      <c r="DB123" s="1122"/>
      <c r="DC123" s="1122"/>
      <c r="DD123" s="1122"/>
      <c r="DE123" s="1122"/>
      <c r="DF123" s="1123"/>
      <c r="DG123" s="1059">
        <v>265</v>
      </c>
      <c r="DH123" s="1060"/>
      <c r="DI123" s="1060"/>
      <c r="DJ123" s="1060"/>
      <c r="DK123" s="1061"/>
      <c r="DL123" s="1062">
        <v>210</v>
      </c>
      <c r="DM123" s="1060"/>
      <c r="DN123" s="1060"/>
      <c r="DO123" s="1060"/>
      <c r="DP123" s="1061"/>
      <c r="DQ123" s="1062">
        <v>155</v>
      </c>
      <c r="DR123" s="1060"/>
      <c r="DS123" s="1060"/>
      <c r="DT123" s="1060"/>
      <c r="DU123" s="1061"/>
      <c r="DV123" s="1063">
        <v>0</v>
      </c>
      <c r="DW123" s="1064"/>
      <c r="DX123" s="1064"/>
      <c r="DY123" s="1064"/>
      <c r="DZ123" s="1065"/>
    </row>
    <row r="124" spans="1:130" s="245" customFormat="1" ht="26.25" customHeight="1" thickBot="1" x14ac:dyDescent="0.2">
      <c r="A124" s="1160"/>
      <c r="B124" s="1047"/>
      <c r="C124" s="1017" t="s">
        <v>469</v>
      </c>
      <c r="D124" s="1018"/>
      <c r="E124" s="1018"/>
      <c r="F124" s="1018"/>
      <c r="G124" s="1018"/>
      <c r="H124" s="1018"/>
      <c r="I124" s="1018"/>
      <c r="J124" s="1018"/>
      <c r="K124" s="1018"/>
      <c r="L124" s="1018"/>
      <c r="M124" s="1018"/>
      <c r="N124" s="1018"/>
      <c r="O124" s="1018"/>
      <c r="P124" s="1018"/>
      <c r="Q124" s="1018"/>
      <c r="R124" s="1018"/>
      <c r="S124" s="1018"/>
      <c r="T124" s="1018"/>
      <c r="U124" s="1018"/>
      <c r="V124" s="1018"/>
      <c r="W124" s="1018"/>
      <c r="X124" s="1018"/>
      <c r="Y124" s="1018"/>
      <c r="Z124" s="1019"/>
      <c r="AA124" s="1059" t="s">
        <v>444</v>
      </c>
      <c r="AB124" s="1060"/>
      <c r="AC124" s="1060"/>
      <c r="AD124" s="1060"/>
      <c r="AE124" s="1061"/>
      <c r="AF124" s="1062" t="s">
        <v>445</v>
      </c>
      <c r="AG124" s="1060"/>
      <c r="AH124" s="1060"/>
      <c r="AI124" s="1060"/>
      <c r="AJ124" s="1061"/>
      <c r="AK124" s="1062" t="s">
        <v>445</v>
      </c>
      <c r="AL124" s="1060"/>
      <c r="AM124" s="1060"/>
      <c r="AN124" s="1060"/>
      <c r="AO124" s="1061"/>
      <c r="AP124" s="1063" t="s">
        <v>445</v>
      </c>
      <c r="AQ124" s="1064"/>
      <c r="AR124" s="1064"/>
      <c r="AS124" s="1064"/>
      <c r="AT124" s="1065"/>
      <c r="AU124" s="1162" t="s">
        <v>485</v>
      </c>
      <c r="AV124" s="1163"/>
      <c r="AW124" s="1163"/>
      <c r="AX124" s="1163"/>
      <c r="AY124" s="1163"/>
      <c r="AZ124" s="1163"/>
      <c r="BA124" s="1163"/>
      <c r="BB124" s="1163"/>
      <c r="BC124" s="1163"/>
      <c r="BD124" s="1163"/>
      <c r="BE124" s="1163"/>
      <c r="BF124" s="1163"/>
      <c r="BG124" s="1163"/>
      <c r="BH124" s="1163"/>
      <c r="BI124" s="1163"/>
      <c r="BJ124" s="1163"/>
      <c r="BK124" s="1163"/>
      <c r="BL124" s="1163"/>
      <c r="BM124" s="1163"/>
      <c r="BN124" s="1163"/>
      <c r="BO124" s="1163"/>
      <c r="BP124" s="1164"/>
      <c r="BQ124" s="1165" t="s">
        <v>445</v>
      </c>
      <c r="BR124" s="1129"/>
      <c r="BS124" s="1129"/>
      <c r="BT124" s="1129"/>
      <c r="BU124" s="1129"/>
      <c r="BV124" s="1129" t="s">
        <v>445</v>
      </c>
      <c r="BW124" s="1129"/>
      <c r="BX124" s="1129"/>
      <c r="BY124" s="1129"/>
      <c r="BZ124" s="1129"/>
      <c r="CA124" s="1129" t="s">
        <v>445</v>
      </c>
      <c r="CB124" s="1129"/>
      <c r="CC124" s="1129"/>
      <c r="CD124" s="1129"/>
      <c r="CE124" s="1129"/>
      <c r="CF124" s="1130"/>
      <c r="CG124" s="1131"/>
      <c r="CH124" s="1131"/>
      <c r="CI124" s="1131"/>
      <c r="CJ124" s="1132"/>
      <c r="CK124" s="1114"/>
      <c r="CL124" s="1114"/>
      <c r="CM124" s="1114"/>
      <c r="CN124" s="1114"/>
      <c r="CO124" s="1115"/>
      <c r="CP124" s="1121" t="s">
        <v>486</v>
      </c>
      <c r="CQ124" s="1122"/>
      <c r="CR124" s="1122"/>
      <c r="CS124" s="1122"/>
      <c r="CT124" s="1122"/>
      <c r="CU124" s="1122"/>
      <c r="CV124" s="1122"/>
      <c r="CW124" s="1122"/>
      <c r="CX124" s="1122"/>
      <c r="CY124" s="1122"/>
      <c r="CZ124" s="1122"/>
      <c r="DA124" s="1122"/>
      <c r="DB124" s="1122"/>
      <c r="DC124" s="1122"/>
      <c r="DD124" s="1122"/>
      <c r="DE124" s="1122"/>
      <c r="DF124" s="1123"/>
      <c r="DG124" s="1106" t="s">
        <v>445</v>
      </c>
      <c r="DH124" s="1085"/>
      <c r="DI124" s="1085"/>
      <c r="DJ124" s="1085"/>
      <c r="DK124" s="1086"/>
      <c r="DL124" s="1084" t="s">
        <v>487</v>
      </c>
      <c r="DM124" s="1085"/>
      <c r="DN124" s="1085"/>
      <c r="DO124" s="1085"/>
      <c r="DP124" s="1086"/>
      <c r="DQ124" s="1084" t="s">
        <v>488</v>
      </c>
      <c r="DR124" s="1085"/>
      <c r="DS124" s="1085"/>
      <c r="DT124" s="1085"/>
      <c r="DU124" s="1086"/>
      <c r="DV124" s="1087" t="s">
        <v>445</v>
      </c>
      <c r="DW124" s="1088"/>
      <c r="DX124" s="1088"/>
      <c r="DY124" s="1088"/>
      <c r="DZ124" s="1089"/>
    </row>
    <row r="125" spans="1:130" s="245" customFormat="1" ht="26.25" customHeight="1" x14ac:dyDescent="0.15">
      <c r="A125" s="1160"/>
      <c r="B125" s="1047"/>
      <c r="C125" s="1017" t="s">
        <v>471</v>
      </c>
      <c r="D125" s="1018"/>
      <c r="E125" s="1018"/>
      <c r="F125" s="1018"/>
      <c r="G125" s="1018"/>
      <c r="H125" s="1018"/>
      <c r="I125" s="1018"/>
      <c r="J125" s="1018"/>
      <c r="K125" s="1018"/>
      <c r="L125" s="1018"/>
      <c r="M125" s="1018"/>
      <c r="N125" s="1018"/>
      <c r="O125" s="1018"/>
      <c r="P125" s="1018"/>
      <c r="Q125" s="1018"/>
      <c r="R125" s="1018"/>
      <c r="S125" s="1018"/>
      <c r="T125" s="1018"/>
      <c r="U125" s="1018"/>
      <c r="V125" s="1018"/>
      <c r="W125" s="1018"/>
      <c r="X125" s="1018"/>
      <c r="Y125" s="1018"/>
      <c r="Z125" s="1019"/>
      <c r="AA125" s="1059" t="s">
        <v>445</v>
      </c>
      <c r="AB125" s="1060"/>
      <c r="AC125" s="1060"/>
      <c r="AD125" s="1060"/>
      <c r="AE125" s="1061"/>
      <c r="AF125" s="1062" t="s">
        <v>442</v>
      </c>
      <c r="AG125" s="1060"/>
      <c r="AH125" s="1060"/>
      <c r="AI125" s="1060"/>
      <c r="AJ125" s="1061"/>
      <c r="AK125" s="1062" t="s">
        <v>489</v>
      </c>
      <c r="AL125" s="1060"/>
      <c r="AM125" s="1060"/>
      <c r="AN125" s="1060"/>
      <c r="AO125" s="1061"/>
      <c r="AP125" s="1063" t="s">
        <v>490</v>
      </c>
      <c r="AQ125" s="1064"/>
      <c r="AR125" s="1064"/>
      <c r="AS125" s="1064"/>
      <c r="AT125" s="1065"/>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1124" t="s">
        <v>491</v>
      </c>
      <c r="CL125" s="1109"/>
      <c r="CM125" s="1109"/>
      <c r="CN125" s="1109"/>
      <c r="CO125" s="1110"/>
      <c r="CP125" s="1041" t="s">
        <v>492</v>
      </c>
      <c r="CQ125" s="990"/>
      <c r="CR125" s="990"/>
      <c r="CS125" s="990"/>
      <c r="CT125" s="990"/>
      <c r="CU125" s="990"/>
      <c r="CV125" s="990"/>
      <c r="CW125" s="990"/>
      <c r="CX125" s="990"/>
      <c r="CY125" s="990"/>
      <c r="CZ125" s="990"/>
      <c r="DA125" s="990"/>
      <c r="DB125" s="990"/>
      <c r="DC125" s="990"/>
      <c r="DD125" s="990"/>
      <c r="DE125" s="990"/>
      <c r="DF125" s="991"/>
      <c r="DG125" s="1027" t="s">
        <v>447</v>
      </c>
      <c r="DH125" s="1028"/>
      <c r="DI125" s="1028"/>
      <c r="DJ125" s="1028"/>
      <c r="DK125" s="1028"/>
      <c r="DL125" s="1028" t="s">
        <v>489</v>
      </c>
      <c r="DM125" s="1028"/>
      <c r="DN125" s="1028"/>
      <c r="DO125" s="1028"/>
      <c r="DP125" s="1028"/>
      <c r="DQ125" s="1028" t="s">
        <v>447</v>
      </c>
      <c r="DR125" s="1028"/>
      <c r="DS125" s="1028"/>
      <c r="DT125" s="1028"/>
      <c r="DU125" s="1028"/>
      <c r="DV125" s="1029" t="s">
        <v>445</v>
      </c>
      <c r="DW125" s="1029"/>
      <c r="DX125" s="1029"/>
      <c r="DY125" s="1029"/>
      <c r="DZ125" s="1030"/>
    </row>
    <row r="126" spans="1:130" s="245" customFormat="1" ht="26.25" customHeight="1" thickBot="1" x14ac:dyDescent="0.2">
      <c r="A126" s="1160"/>
      <c r="B126" s="1047"/>
      <c r="C126" s="1017" t="s">
        <v>473</v>
      </c>
      <c r="D126" s="1018"/>
      <c r="E126" s="1018"/>
      <c r="F126" s="1018"/>
      <c r="G126" s="1018"/>
      <c r="H126" s="1018"/>
      <c r="I126" s="1018"/>
      <c r="J126" s="1018"/>
      <c r="K126" s="1018"/>
      <c r="L126" s="1018"/>
      <c r="M126" s="1018"/>
      <c r="N126" s="1018"/>
      <c r="O126" s="1018"/>
      <c r="P126" s="1018"/>
      <c r="Q126" s="1018"/>
      <c r="R126" s="1018"/>
      <c r="S126" s="1018"/>
      <c r="T126" s="1018"/>
      <c r="U126" s="1018"/>
      <c r="V126" s="1018"/>
      <c r="W126" s="1018"/>
      <c r="X126" s="1018"/>
      <c r="Y126" s="1018"/>
      <c r="Z126" s="1019"/>
      <c r="AA126" s="1059" t="s">
        <v>468</v>
      </c>
      <c r="AB126" s="1060"/>
      <c r="AC126" s="1060"/>
      <c r="AD126" s="1060"/>
      <c r="AE126" s="1061"/>
      <c r="AF126" s="1062" t="s">
        <v>445</v>
      </c>
      <c r="AG126" s="1060"/>
      <c r="AH126" s="1060"/>
      <c r="AI126" s="1060"/>
      <c r="AJ126" s="1061"/>
      <c r="AK126" s="1062" t="s">
        <v>447</v>
      </c>
      <c r="AL126" s="1060"/>
      <c r="AM126" s="1060"/>
      <c r="AN126" s="1060"/>
      <c r="AO126" s="1061"/>
      <c r="AP126" s="1063" t="s">
        <v>493</v>
      </c>
      <c r="AQ126" s="1064"/>
      <c r="AR126" s="1064"/>
      <c r="AS126" s="1064"/>
      <c r="AT126" s="1065"/>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1125"/>
      <c r="CL126" s="1112"/>
      <c r="CM126" s="1112"/>
      <c r="CN126" s="1112"/>
      <c r="CO126" s="1113"/>
      <c r="CP126" s="1050" t="s">
        <v>494</v>
      </c>
      <c r="CQ126" s="1051"/>
      <c r="CR126" s="1051"/>
      <c r="CS126" s="1051"/>
      <c r="CT126" s="1051"/>
      <c r="CU126" s="1051"/>
      <c r="CV126" s="1051"/>
      <c r="CW126" s="1051"/>
      <c r="CX126" s="1051"/>
      <c r="CY126" s="1051"/>
      <c r="CZ126" s="1051"/>
      <c r="DA126" s="1051"/>
      <c r="DB126" s="1051"/>
      <c r="DC126" s="1051"/>
      <c r="DD126" s="1051"/>
      <c r="DE126" s="1051"/>
      <c r="DF126" s="1052"/>
      <c r="DG126" s="1020" t="s">
        <v>445</v>
      </c>
      <c r="DH126" s="1021"/>
      <c r="DI126" s="1021"/>
      <c r="DJ126" s="1021"/>
      <c r="DK126" s="1021"/>
      <c r="DL126" s="1021" t="s">
        <v>445</v>
      </c>
      <c r="DM126" s="1021"/>
      <c r="DN126" s="1021"/>
      <c r="DO126" s="1021"/>
      <c r="DP126" s="1021"/>
      <c r="DQ126" s="1021" t="s">
        <v>447</v>
      </c>
      <c r="DR126" s="1021"/>
      <c r="DS126" s="1021"/>
      <c r="DT126" s="1021"/>
      <c r="DU126" s="1021"/>
      <c r="DV126" s="1022" t="s">
        <v>445</v>
      </c>
      <c r="DW126" s="1022"/>
      <c r="DX126" s="1022"/>
      <c r="DY126" s="1022"/>
      <c r="DZ126" s="1023"/>
    </row>
    <row r="127" spans="1:130" s="245" customFormat="1" ht="26.25" customHeight="1" x14ac:dyDescent="0.15">
      <c r="A127" s="1161"/>
      <c r="B127" s="1049"/>
      <c r="C127" s="1103" t="s">
        <v>495</v>
      </c>
      <c r="D127" s="1104"/>
      <c r="E127" s="1104"/>
      <c r="F127" s="1104"/>
      <c r="G127" s="1104"/>
      <c r="H127" s="1104"/>
      <c r="I127" s="1104"/>
      <c r="J127" s="1104"/>
      <c r="K127" s="1104"/>
      <c r="L127" s="1104"/>
      <c r="M127" s="1104"/>
      <c r="N127" s="1104"/>
      <c r="O127" s="1104"/>
      <c r="P127" s="1104"/>
      <c r="Q127" s="1104"/>
      <c r="R127" s="1104"/>
      <c r="S127" s="1104"/>
      <c r="T127" s="1104"/>
      <c r="U127" s="1104"/>
      <c r="V127" s="1104"/>
      <c r="W127" s="1104"/>
      <c r="X127" s="1104"/>
      <c r="Y127" s="1104"/>
      <c r="Z127" s="1105"/>
      <c r="AA127" s="1059" t="s">
        <v>447</v>
      </c>
      <c r="AB127" s="1060"/>
      <c r="AC127" s="1060"/>
      <c r="AD127" s="1060"/>
      <c r="AE127" s="1061"/>
      <c r="AF127" s="1062" t="s">
        <v>447</v>
      </c>
      <c r="AG127" s="1060"/>
      <c r="AH127" s="1060"/>
      <c r="AI127" s="1060"/>
      <c r="AJ127" s="1061"/>
      <c r="AK127" s="1062" t="s">
        <v>445</v>
      </c>
      <c r="AL127" s="1060"/>
      <c r="AM127" s="1060"/>
      <c r="AN127" s="1060"/>
      <c r="AO127" s="1061"/>
      <c r="AP127" s="1063" t="s">
        <v>489</v>
      </c>
      <c r="AQ127" s="1064"/>
      <c r="AR127" s="1064"/>
      <c r="AS127" s="1064"/>
      <c r="AT127" s="1065"/>
      <c r="AU127" s="281"/>
      <c r="AV127" s="281"/>
      <c r="AW127" s="281"/>
      <c r="AX127" s="1133" t="s">
        <v>496</v>
      </c>
      <c r="AY127" s="1134"/>
      <c r="AZ127" s="1134"/>
      <c r="BA127" s="1134"/>
      <c r="BB127" s="1134"/>
      <c r="BC127" s="1134"/>
      <c r="BD127" s="1134"/>
      <c r="BE127" s="1135"/>
      <c r="BF127" s="1136" t="s">
        <v>497</v>
      </c>
      <c r="BG127" s="1134"/>
      <c r="BH127" s="1134"/>
      <c r="BI127" s="1134"/>
      <c r="BJ127" s="1134"/>
      <c r="BK127" s="1134"/>
      <c r="BL127" s="1135"/>
      <c r="BM127" s="1136" t="s">
        <v>498</v>
      </c>
      <c r="BN127" s="1134"/>
      <c r="BO127" s="1134"/>
      <c r="BP127" s="1134"/>
      <c r="BQ127" s="1134"/>
      <c r="BR127" s="1134"/>
      <c r="BS127" s="1135"/>
      <c r="BT127" s="1136" t="s">
        <v>499</v>
      </c>
      <c r="BU127" s="1134"/>
      <c r="BV127" s="1134"/>
      <c r="BW127" s="1134"/>
      <c r="BX127" s="1134"/>
      <c r="BY127" s="1134"/>
      <c r="BZ127" s="1158"/>
      <c r="CA127" s="281"/>
      <c r="CB127" s="281"/>
      <c r="CC127" s="281"/>
      <c r="CD127" s="282"/>
      <c r="CE127" s="282"/>
      <c r="CF127" s="282"/>
      <c r="CG127" s="279"/>
      <c r="CH127" s="279"/>
      <c r="CI127" s="279"/>
      <c r="CJ127" s="280"/>
      <c r="CK127" s="1125"/>
      <c r="CL127" s="1112"/>
      <c r="CM127" s="1112"/>
      <c r="CN127" s="1112"/>
      <c r="CO127" s="1113"/>
      <c r="CP127" s="1050" t="s">
        <v>500</v>
      </c>
      <c r="CQ127" s="1051"/>
      <c r="CR127" s="1051"/>
      <c r="CS127" s="1051"/>
      <c r="CT127" s="1051"/>
      <c r="CU127" s="1051"/>
      <c r="CV127" s="1051"/>
      <c r="CW127" s="1051"/>
      <c r="CX127" s="1051"/>
      <c r="CY127" s="1051"/>
      <c r="CZ127" s="1051"/>
      <c r="DA127" s="1051"/>
      <c r="DB127" s="1051"/>
      <c r="DC127" s="1051"/>
      <c r="DD127" s="1051"/>
      <c r="DE127" s="1051"/>
      <c r="DF127" s="1052"/>
      <c r="DG127" s="1020" t="s">
        <v>445</v>
      </c>
      <c r="DH127" s="1021"/>
      <c r="DI127" s="1021"/>
      <c r="DJ127" s="1021"/>
      <c r="DK127" s="1021"/>
      <c r="DL127" s="1021" t="s">
        <v>447</v>
      </c>
      <c r="DM127" s="1021"/>
      <c r="DN127" s="1021"/>
      <c r="DO127" s="1021"/>
      <c r="DP127" s="1021"/>
      <c r="DQ127" s="1021" t="s">
        <v>447</v>
      </c>
      <c r="DR127" s="1021"/>
      <c r="DS127" s="1021"/>
      <c r="DT127" s="1021"/>
      <c r="DU127" s="1021"/>
      <c r="DV127" s="1022" t="s">
        <v>445</v>
      </c>
      <c r="DW127" s="1022"/>
      <c r="DX127" s="1022"/>
      <c r="DY127" s="1022"/>
      <c r="DZ127" s="1023"/>
    </row>
    <row r="128" spans="1:130" s="245" customFormat="1" ht="26.25" customHeight="1" thickBot="1" x14ac:dyDescent="0.2">
      <c r="A128" s="1144" t="s">
        <v>501</v>
      </c>
      <c r="B128" s="1145"/>
      <c r="C128" s="1145"/>
      <c r="D128" s="1145"/>
      <c r="E128" s="1145"/>
      <c r="F128" s="1145"/>
      <c r="G128" s="1145"/>
      <c r="H128" s="1145"/>
      <c r="I128" s="1145"/>
      <c r="J128" s="1145"/>
      <c r="K128" s="1145"/>
      <c r="L128" s="1145"/>
      <c r="M128" s="1145"/>
      <c r="N128" s="1145"/>
      <c r="O128" s="1145"/>
      <c r="P128" s="1145"/>
      <c r="Q128" s="1145"/>
      <c r="R128" s="1145"/>
      <c r="S128" s="1145"/>
      <c r="T128" s="1145"/>
      <c r="U128" s="1145"/>
      <c r="V128" s="1145"/>
      <c r="W128" s="1146" t="s">
        <v>502</v>
      </c>
      <c r="X128" s="1146"/>
      <c r="Y128" s="1146"/>
      <c r="Z128" s="1147"/>
      <c r="AA128" s="1148">
        <v>2380</v>
      </c>
      <c r="AB128" s="1149"/>
      <c r="AC128" s="1149"/>
      <c r="AD128" s="1149"/>
      <c r="AE128" s="1150"/>
      <c r="AF128" s="1151">
        <v>2350</v>
      </c>
      <c r="AG128" s="1149"/>
      <c r="AH128" s="1149"/>
      <c r="AI128" s="1149"/>
      <c r="AJ128" s="1150"/>
      <c r="AK128" s="1151">
        <v>2023</v>
      </c>
      <c r="AL128" s="1149"/>
      <c r="AM128" s="1149"/>
      <c r="AN128" s="1149"/>
      <c r="AO128" s="1150"/>
      <c r="AP128" s="1152"/>
      <c r="AQ128" s="1153"/>
      <c r="AR128" s="1153"/>
      <c r="AS128" s="1153"/>
      <c r="AT128" s="1154"/>
      <c r="AU128" s="281"/>
      <c r="AV128" s="281"/>
      <c r="AW128" s="281"/>
      <c r="AX128" s="989" t="s">
        <v>503</v>
      </c>
      <c r="AY128" s="990"/>
      <c r="AZ128" s="990"/>
      <c r="BA128" s="990"/>
      <c r="BB128" s="990"/>
      <c r="BC128" s="990"/>
      <c r="BD128" s="990"/>
      <c r="BE128" s="991"/>
      <c r="BF128" s="1155" t="s">
        <v>447</v>
      </c>
      <c r="BG128" s="1156"/>
      <c r="BH128" s="1156"/>
      <c r="BI128" s="1156"/>
      <c r="BJ128" s="1156"/>
      <c r="BK128" s="1156"/>
      <c r="BL128" s="1157"/>
      <c r="BM128" s="1155">
        <v>15</v>
      </c>
      <c r="BN128" s="1156"/>
      <c r="BO128" s="1156"/>
      <c r="BP128" s="1156"/>
      <c r="BQ128" s="1156"/>
      <c r="BR128" s="1156"/>
      <c r="BS128" s="1157"/>
      <c r="BT128" s="1155">
        <v>20</v>
      </c>
      <c r="BU128" s="1156"/>
      <c r="BV128" s="1156"/>
      <c r="BW128" s="1156"/>
      <c r="BX128" s="1156"/>
      <c r="BY128" s="1156"/>
      <c r="BZ128" s="1180"/>
      <c r="CA128" s="282"/>
      <c r="CB128" s="282"/>
      <c r="CC128" s="282"/>
      <c r="CD128" s="282"/>
      <c r="CE128" s="282"/>
      <c r="CF128" s="282"/>
      <c r="CG128" s="279"/>
      <c r="CH128" s="279"/>
      <c r="CI128" s="279"/>
      <c r="CJ128" s="280"/>
      <c r="CK128" s="1126"/>
      <c r="CL128" s="1127"/>
      <c r="CM128" s="1127"/>
      <c r="CN128" s="1127"/>
      <c r="CO128" s="1128"/>
      <c r="CP128" s="1137" t="s">
        <v>504</v>
      </c>
      <c r="CQ128" s="1138"/>
      <c r="CR128" s="1138"/>
      <c r="CS128" s="1138"/>
      <c r="CT128" s="1138"/>
      <c r="CU128" s="1138"/>
      <c r="CV128" s="1138"/>
      <c r="CW128" s="1138"/>
      <c r="CX128" s="1138"/>
      <c r="CY128" s="1138"/>
      <c r="CZ128" s="1138"/>
      <c r="DA128" s="1138"/>
      <c r="DB128" s="1138"/>
      <c r="DC128" s="1138"/>
      <c r="DD128" s="1138"/>
      <c r="DE128" s="1138"/>
      <c r="DF128" s="1139"/>
      <c r="DG128" s="1140" t="s">
        <v>488</v>
      </c>
      <c r="DH128" s="1141"/>
      <c r="DI128" s="1141"/>
      <c r="DJ128" s="1141"/>
      <c r="DK128" s="1141"/>
      <c r="DL128" s="1141" t="s">
        <v>445</v>
      </c>
      <c r="DM128" s="1141"/>
      <c r="DN128" s="1141"/>
      <c r="DO128" s="1141"/>
      <c r="DP128" s="1141"/>
      <c r="DQ128" s="1141" t="s">
        <v>488</v>
      </c>
      <c r="DR128" s="1141"/>
      <c r="DS128" s="1141"/>
      <c r="DT128" s="1141"/>
      <c r="DU128" s="1141"/>
      <c r="DV128" s="1142" t="s">
        <v>442</v>
      </c>
      <c r="DW128" s="1142"/>
      <c r="DX128" s="1142"/>
      <c r="DY128" s="1142"/>
      <c r="DZ128" s="1143"/>
    </row>
    <row r="129" spans="1:131" s="245" customFormat="1" ht="26.25" customHeight="1" x14ac:dyDescent="0.15">
      <c r="A129" s="1031" t="s">
        <v>107</v>
      </c>
      <c r="B129" s="1032"/>
      <c r="C129" s="1032"/>
      <c r="D129" s="1032"/>
      <c r="E129" s="1032"/>
      <c r="F129" s="1032"/>
      <c r="G129" s="1032"/>
      <c r="H129" s="1032"/>
      <c r="I129" s="1032"/>
      <c r="J129" s="1032"/>
      <c r="K129" s="1032"/>
      <c r="L129" s="1032"/>
      <c r="M129" s="1032"/>
      <c r="N129" s="1032"/>
      <c r="O129" s="1032"/>
      <c r="P129" s="1032"/>
      <c r="Q129" s="1032"/>
      <c r="R129" s="1032"/>
      <c r="S129" s="1032"/>
      <c r="T129" s="1032"/>
      <c r="U129" s="1032"/>
      <c r="V129" s="1032"/>
      <c r="W129" s="1174" t="s">
        <v>505</v>
      </c>
      <c r="X129" s="1175"/>
      <c r="Y129" s="1175"/>
      <c r="Z129" s="1176"/>
      <c r="AA129" s="1059">
        <v>3482118</v>
      </c>
      <c r="AB129" s="1060"/>
      <c r="AC129" s="1060"/>
      <c r="AD129" s="1060"/>
      <c r="AE129" s="1061"/>
      <c r="AF129" s="1062">
        <v>3419654</v>
      </c>
      <c r="AG129" s="1060"/>
      <c r="AH129" s="1060"/>
      <c r="AI129" s="1060"/>
      <c r="AJ129" s="1061"/>
      <c r="AK129" s="1062">
        <v>3544223</v>
      </c>
      <c r="AL129" s="1060"/>
      <c r="AM129" s="1060"/>
      <c r="AN129" s="1060"/>
      <c r="AO129" s="1061"/>
      <c r="AP129" s="1177"/>
      <c r="AQ129" s="1178"/>
      <c r="AR129" s="1178"/>
      <c r="AS129" s="1178"/>
      <c r="AT129" s="1179"/>
      <c r="AU129" s="283"/>
      <c r="AV129" s="283"/>
      <c r="AW129" s="283"/>
      <c r="AX129" s="1168" t="s">
        <v>506</v>
      </c>
      <c r="AY129" s="1051"/>
      <c r="AZ129" s="1051"/>
      <c r="BA129" s="1051"/>
      <c r="BB129" s="1051"/>
      <c r="BC129" s="1051"/>
      <c r="BD129" s="1051"/>
      <c r="BE129" s="1052"/>
      <c r="BF129" s="1169" t="s">
        <v>468</v>
      </c>
      <c r="BG129" s="1170"/>
      <c r="BH129" s="1170"/>
      <c r="BI129" s="1170"/>
      <c r="BJ129" s="1170"/>
      <c r="BK129" s="1170"/>
      <c r="BL129" s="1171"/>
      <c r="BM129" s="1169">
        <v>20</v>
      </c>
      <c r="BN129" s="1170"/>
      <c r="BO129" s="1170"/>
      <c r="BP129" s="1170"/>
      <c r="BQ129" s="1170"/>
      <c r="BR129" s="1170"/>
      <c r="BS129" s="1171"/>
      <c r="BT129" s="1169">
        <v>30</v>
      </c>
      <c r="BU129" s="1172"/>
      <c r="BV129" s="1172"/>
      <c r="BW129" s="1172"/>
      <c r="BX129" s="1172"/>
      <c r="BY129" s="1172"/>
      <c r="BZ129" s="1173"/>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1031" t="s">
        <v>507</v>
      </c>
      <c r="B130" s="1032"/>
      <c r="C130" s="1032"/>
      <c r="D130" s="1032"/>
      <c r="E130" s="1032"/>
      <c r="F130" s="1032"/>
      <c r="G130" s="1032"/>
      <c r="H130" s="1032"/>
      <c r="I130" s="1032"/>
      <c r="J130" s="1032"/>
      <c r="K130" s="1032"/>
      <c r="L130" s="1032"/>
      <c r="M130" s="1032"/>
      <c r="N130" s="1032"/>
      <c r="O130" s="1032"/>
      <c r="P130" s="1032"/>
      <c r="Q130" s="1032"/>
      <c r="R130" s="1032"/>
      <c r="S130" s="1032"/>
      <c r="T130" s="1032"/>
      <c r="U130" s="1032"/>
      <c r="V130" s="1032"/>
      <c r="W130" s="1174" t="s">
        <v>508</v>
      </c>
      <c r="X130" s="1175"/>
      <c r="Y130" s="1175"/>
      <c r="Z130" s="1176"/>
      <c r="AA130" s="1059">
        <v>697548</v>
      </c>
      <c r="AB130" s="1060"/>
      <c r="AC130" s="1060"/>
      <c r="AD130" s="1060"/>
      <c r="AE130" s="1061"/>
      <c r="AF130" s="1062">
        <v>640974</v>
      </c>
      <c r="AG130" s="1060"/>
      <c r="AH130" s="1060"/>
      <c r="AI130" s="1060"/>
      <c r="AJ130" s="1061"/>
      <c r="AK130" s="1062">
        <v>627952</v>
      </c>
      <c r="AL130" s="1060"/>
      <c r="AM130" s="1060"/>
      <c r="AN130" s="1060"/>
      <c r="AO130" s="1061"/>
      <c r="AP130" s="1177"/>
      <c r="AQ130" s="1178"/>
      <c r="AR130" s="1178"/>
      <c r="AS130" s="1178"/>
      <c r="AT130" s="1179"/>
      <c r="AU130" s="283"/>
      <c r="AV130" s="283"/>
      <c r="AW130" s="283"/>
      <c r="AX130" s="1168" t="s">
        <v>509</v>
      </c>
      <c r="AY130" s="1051"/>
      <c r="AZ130" s="1051"/>
      <c r="BA130" s="1051"/>
      <c r="BB130" s="1051"/>
      <c r="BC130" s="1051"/>
      <c r="BD130" s="1051"/>
      <c r="BE130" s="1052"/>
      <c r="BF130" s="1205">
        <v>-0.1</v>
      </c>
      <c r="BG130" s="1206"/>
      <c r="BH130" s="1206"/>
      <c r="BI130" s="1206"/>
      <c r="BJ130" s="1206"/>
      <c r="BK130" s="1206"/>
      <c r="BL130" s="1207"/>
      <c r="BM130" s="1205">
        <v>25</v>
      </c>
      <c r="BN130" s="1206"/>
      <c r="BO130" s="1206"/>
      <c r="BP130" s="1206"/>
      <c r="BQ130" s="1206"/>
      <c r="BR130" s="1206"/>
      <c r="BS130" s="1207"/>
      <c r="BT130" s="1205">
        <v>35</v>
      </c>
      <c r="BU130" s="1208"/>
      <c r="BV130" s="1208"/>
      <c r="BW130" s="1208"/>
      <c r="BX130" s="1208"/>
      <c r="BY130" s="1208"/>
      <c r="BZ130" s="1209"/>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1210"/>
      <c r="B131" s="1211"/>
      <c r="C131" s="1211"/>
      <c r="D131" s="1211"/>
      <c r="E131" s="1211"/>
      <c r="F131" s="1211"/>
      <c r="G131" s="1211"/>
      <c r="H131" s="1211"/>
      <c r="I131" s="1211"/>
      <c r="J131" s="1211"/>
      <c r="K131" s="1211"/>
      <c r="L131" s="1211"/>
      <c r="M131" s="1211"/>
      <c r="N131" s="1211"/>
      <c r="O131" s="1211"/>
      <c r="P131" s="1211"/>
      <c r="Q131" s="1211"/>
      <c r="R131" s="1211"/>
      <c r="S131" s="1211"/>
      <c r="T131" s="1211"/>
      <c r="U131" s="1211"/>
      <c r="V131" s="1211"/>
      <c r="W131" s="1212" t="s">
        <v>510</v>
      </c>
      <c r="X131" s="1213"/>
      <c r="Y131" s="1213"/>
      <c r="Z131" s="1214"/>
      <c r="AA131" s="1106">
        <v>2784570</v>
      </c>
      <c r="AB131" s="1085"/>
      <c r="AC131" s="1085"/>
      <c r="AD131" s="1085"/>
      <c r="AE131" s="1086"/>
      <c r="AF131" s="1084">
        <v>2778680</v>
      </c>
      <c r="AG131" s="1085"/>
      <c r="AH131" s="1085"/>
      <c r="AI131" s="1085"/>
      <c r="AJ131" s="1086"/>
      <c r="AK131" s="1084">
        <v>2916271</v>
      </c>
      <c r="AL131" s="1085"/>
      <c r="AM131" s="1085"/>
      <c r="AN131" s="1085"/>
      <c r="AO131" s="1086"/>
      <c r="AP131" s="1215"/>
      <c r="AQ131" s="1216"/>
      <c r="AR131" s="1216"/>
      <c r="AS131" s="1216"/>
      <c r="AT131" s="1217"/>
      <c r="AU131" s="283"/>
      <c r="AV131" s="283"/>
      <c r="AW131" s="283"/>
      <c r="AX131" s="1187" t="s">
        <v>511</v>
      </c>
      <c r="AY131" s="1138"/>
      <c r="AZ131" s="1138"/>
      <c r="BA131" s="1138"/>
      <c r="BB131" s="1138"/>
      <c r="BC131" s="1138"/>
      <c r="BD131" s="1138"/>
      <c r="BE131" s="1139"/>
      <c r="BF131" s="1188" t="s">
        <v>490</v>
      </c>
      <c r="BG131" s="1189"/>
      <c r="BH131" s="1189"/>
      <c r="BI131" s="1189"/>
      <c r="BJ131" s="1189"/>
      <c r="BK131" s="1189"/>
      <c r="BL131" s="1190"/>
      <c r="BM131" s="1188">
        <v>350</v>
      </c>
      <c r="BN131" s="1189"/>
      <c r="BO131" s="1189"/>
      <c r="BP131" s="1189"/>
      <c r="BQ131" s="1189"/>
      <c r="BR131" s="1189"/>
      <c r="BS131" s="1190"/>
      <c r="BT131" s="1191"/>
      <c r="BU131" s="1192"/>
      <c r="BV131" s="1192"/>
      <c r="BW131" s="1192"/>
      <c r="BX131" s="1192"/>
      <c r="BY131" s="1192"/>
      <c r="BZ131" s="1193"/>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1194" t="s">
        <v>512</v>
      </c>
      <c r="B132" s="1195"/>
      <c r="C132" s="1195"/>
      <c r="D132" s="1195"/>
      <c r="E132" s="1195"/>
      <c r="F132" s="1195"/>
      <c r="G132" s="1195"/>
      <c r="H132" s="1195"/>
      <c r="I132" s="1195"/>
      <c r="J132" s="1195"/>
      <c r="K132" s="1195"/>
      <c r="L132" s="1195"/>
      <c r="M132" s="1195"/>
      <c r="N132" s="1195"/>
      <c r="O132" s="1195"/>
      <c r="P132" s="1195"/>
      <c r="Q132" s="1195"/>
      <c r="R132" s="1195"/>
      <c r="S132" s="1195"/>
      <c r="T132" s="1195"/>
      <c r="U132" s="1195"/>
      <c r="V132" s="1198" t="s">
        <v>513</v>
      </c>
      <c r="W132" s="1198"/>
      <c r="X132" s="1198"/>
      <c r="Y132" s="1198"/>
      <c r="Z132" s="1199"/>
      <c r="AA132" s="1200">
        <v>8.6943406000000001E-2</v>
      </c>
      <c r="AB132" s="1201"/>
      <c r="AC132" s="1201"/>
      <c r="AD132" s="1201"/>
      <c r="AE132" s="1202"/>
      <c r="AF132" s="1203">
        <v>-0.83683619600000003</v>
      </c>
      <c r="AG132" s="1201"/>
      <c r="AH132" s="1201"/>
      <c r="AI132" s="1201"/>
      <c r="AJ132" s="1202"/>
      <c r="AK132" s="1203">
        <v>0.20694235899999999</v>
      </c>
      <c r="AL132" s="1201"/>
      <c r="AM132" s="1201"/>
      <c r="AN132" s="1201"/>
      <c r="AO132" s="1202"/>
      <c r="AP132" s="1100"/>
      <c r="AQ132" s="1101"/>
      <c r="AR132" s="1101"/>
      <c r="AS132" s="1101"/>
      <c r="AT132" s="1204"/>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1196"/>
      <c r="B133" s="1197"/>
      <c r="C133" s="1197"/>
      <c r="D133" s="1197"/>
      <c r="E133" s="1197"/>
      <c r="F133" s="1197"/>
      <c r="G133" s="1197"/>
      <c r="H133" s="1197"/>
      <c r="I133" s="1197"/>
      <c r="J133" s="1197"/>
      <c r="K133" s="1197"/>
      <c r="L133" s="1197"/>
      <c r="M133" s="1197"/>
      <c r="N133" s="1197"/>
      <c r="O133" s="1197"/>
      <c r="P133" s="1197"/>
      <c r="Q133" s="1197"/>
      <c r="R133" s="1197"/>
      <c r="S133" s="1197"/>
      <c r="T133" s="1197"/>
      <c r="U133" s="1197"/>
      <c r="V133" s="1181" t="s">
        <v>514</v>
      </c>
      <c r="W133" s="1181"/>
      <c r="X133" s="1181"/>
      <c r="Y133" s="1181"/>
      <c r="Z133" s="1182"/>
      <c r="AA133" s="1183">
        <v>-0.5</v>
      </c>
      <c r="AB133" s="1184"/>
      <c r="AC133" s="1184"/>
      <c r="AD133" s="1184"/>
      <c r="AE133" s="1185"/>
      <c r="AF133" s="1183">
        <v>-0.1</v>
      </c>
      <c r="AG133" s="1184"/>
      <c r="AH133" s="1184"/>
      <c r="AI133" s="1184"/>
      <c r="AJ133" s="1185"/>
      <c r="AK133" s="1183">
        <v>-0.1</v>
      </c>
      <c r="AL133" s="1184"/>
      <c r="AM133" s="1184"/>
      <c r="AN133" s="1184"/>
      <c r="AO133" s="1185"/>
      <c r="AP133" s="1130"/>
      <c r="AQ133" s="1131"/>
      <c r="AR133" s="1131"/>
      <c r="AS133" s="1131"/>
      <c r="AT133" s="1186"/>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sheetData>
  <sheetProtection algorithmName="SHA-512" hashValue="nOM1l/1+n8albYgWPVi/y7i6+5zd5bYuMKMoQkXA8Ds0uJ8VP0MBij6egWAdV1W5VKTmpIw8a+Or81uBUlqpkQ==" saltValue="SX1mdRP4KH9oTzKhiDO1+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topLeftCell="A25" zoomScale="85" zoomScaleNormal="85" zoomScaleSheetLayoutView="100" workbookViewId="0">
      <selection activeCell="AP51" sqref="AP51"/>
    </sheetView>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515</v>
      </c>
    </row>
    <row r="98" spans="24:120" hidden="1" x14ac:dyDescent="0.15">
      <c r="CS98" s="289"/>
      <c r="CX98" s="289"/>
      <c r="DC98" s="289"/>
      <c r="DH98" s="289"/>
    </row>
    <row r="99" spans="24:120" hidden="1" x14ac:dyDescent="0.15">
      <c r="CS99" s="289"/>
      <c r="CX99" s="289"/>
      <c r="DC99" s="289"/>
      <c r="DH99" s="289"/>
    </row>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sheetData>
  <sheetProtection algorithmName="SHA-512" hashValue="8LY0nIiqnLk70nbhjiLfCquz4AjiyUJ+IE/7EJ663cJrbQzJjSGeB2i+uQ4sYNjT1n91MzNkbt9hd/FfbFPouw==" saltValue="SiyNfJkaZEHBBeFPWqx+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rqhnzHj3DBIZNDS5XNEeZkEPffko9eWy6hpJ3A/8slVO3KAra+TvBq3mj0Icbb480+1TuCsfZeVyim2LZvVg==" saltValue="qtALX6w3rovjD+vOKOP1r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75" workbookViewId="0"/>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516</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517</v>
      </c>
      <c r="AL6" s="297"/>
      <c r="AM6" s="297"/>
      <c r="AN6" s="297"/>
      <c r="AO6" s="292"/>
      <c r="AP6" s="292"/>
      <c r="AQ6" s="292"/>
      <c r="AR6" s="292"/>
    </row>
    <row r="7" spans="1:46" ht="13.5" customHeight="1"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218" t="s">
        <v>518</v>
      </c>
      <c r="AP7" s="302"/>
      <c r="AQ7" s="303" t="s">
        <v>519</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219"/>
      <c r="AP8" s="308" t="s">
        <v>520</v>
      </c>
      <c r="AQ8" s="309" t="s">
        <v>521</v>
      </c>
      <c r="AR8" s="310" t="s">
        <v>522</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220" t="s">
        <v>523</v>
      </c>
      <c r="AL9" s="1221"/>
      <c r="AM9" s="1221"/>
      <c r="AN9" s="1222"/>
      <c r="AO9" s="311">
        <v>1059330</v>
      </c>
      <c r="AP9" s="311">
        <v>169955</v>
      </c>
      <c r="AQ9" s="312">
        <v>131552</v>
      </c>
      <c r="AR9" s="313">
        <v>29.2</v>
      </c>
    </row>
    <row r="10" spans="1:46" ht="13.5" customHeight="1"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220" t="s">
        <v>524</v>
      </c>
      <c r="AL10" s="1221"/>
      <c r="AM10" s="1221"/>
      <c r="AN10" s="1222"/>
      <c r="AO10" s="314">
        <v>117851</v>
      </c>
      <c r="AP10" s="314">
        <v>18908</v>
      </c>
      <c r="AQ10" s="315">
        <v>15222</v>
      </c>
      <c r="AR10" s="316">
        <v>24.2</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220" t="s">
        <v>525</v>
      </c>
      <c r="AL11" s="1221"/>
      <c r="AM11" s="1221"/>
      <c r="AN11" s="1222"/>
      <c r="AO11" s="314" t="s">
        <v>526</v>
      </c>
      <c r="AP11" s="314" t="s">
        <v>526</v>
      </c>
      <c r="AQ11" s="315">
        <v>927</v>
      </c>
      <c r="AR11" s="316" t="s">
        <v>526</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220" t="s">
        <v>527</v>
      </c>
      <c r="AL12" s="1221"/>
      <c r="AM12" s="1221"/>
      <c r="AN12" s="1222"/>
      <c r="AO12" s="314" t="s">
        <v>526</v>
      </c>
      <c r="AP12" s="314" t="s">
        <v>526</v>
      </c>
      <c r="AQ12" s="315" t="s">
        <v>526</v>
      </c>
      <c r="AR12" s="316" t="s">
        <v>526</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220" t="s">
        <v>528</v>
      </c>
      <c r="AL13" s="1221"/>
      <c r="AM13" s="1221"/>
      <c r="AN13" s="1222"/>
      <c r="AO13" s="314" t="s">
        <v>526</v>
      </c>
      <c r="AP13" s="314" t="s">
        <v>526</v>
      </c>
      <c r="AQ13" s="315">
        <v>5186</v>
      </c>
      <c r="AR13" s="316" t="s">
        <v>526</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220" t="s">
        <v>529</v>
      </c>
      <c r="AL14" s="1221"/>
      <c r="AM14" s="1221"/>
      <c r="AN14" s="1222"/>
      <c r="AO14" s="314">
        <v>18628</v>
      </c>
      <c r="AP14" s="314">
        <v>2989</v>
      </c>
      <c r="AQ14" s="315">
        <v>3097</v>
      </c>
      <c r="AR14" s="316">
        <v>-3.5</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226" t="s">
        <v>530</v>
      </c>
      <c r="AL15" s="1227"/>
      <c r="AM15" s="1227"/>
      <c r="AN15" s="1228"/>
      <c r="AO15" s="314">
        <v>-69685</v>
      </c>
      <c r="AP15" s="314">
        <v>-11180</v>
      </c>
      <c r="AQ15" s="315">
        <v>-10369</v>
      </c>
      <c r="AR15" s="316">
        <v>7.8</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226" t="s">
        <v>188</v>
      </c>
      <c r="AL16" s="1227"/>
      <c r="AM16" s="1227"/>
      <c r="AN16" s="1228"/>
      <c r="AO16" s="314">
        <v>1126124</v>
      </c>
      <c r="AP16" s="314">
        <v>180671</v>
      </c>
      <c r="AQ16" s="315">
        <v>145615</v>
      </c>
      <c r="AR16" s="316">
        <v>24.1</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292"/>
      <c r="AM17" s="292"/>
      <c r="AN17" s="292"/>
      <c r="AO17" s="292"/>
      <c r="AP17" s="292"/>
      <c r="AQ17" s="292"/>
      <c r="AR17" s="317"/>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8"/>
      <c r="AR18" s="318"/>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531</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9"/>
      <c r="AL20" s="320"/>
      <c r="AM20" s="320"/>
      <c r="AN20" s="321"/>
      <c r="AO20" s="322" t="s">
        <v>532</v>
      </c>
      <c r="AP20" s="323" t="s">
        <v>533</v>
      </c>
      <c r="AQ20" s="324" t="s">
        <v>534</v>
      </c>
      <c r="AR20" s="325"/>
    </row>
    <row r="21" spans="1:46" s="331" customFormat="1" x14ac:dyDescent="0.15">
      <c r="A21" s="326"/>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229" t="s">
        <v>535</v>
      </c>
      <c r="AL21" s="1230"/>
      <c r="AM21" s="1230"/>
      <c r="AN21" s="1231"/>
      <c r="AO21" s="327">
        <v>14.76</v>
      </c>
      <c r="AP21" s="328">
        <v>13.36</v>
      </c>
      <c r="AQ21" s="329">
        <v>1.4</v>
      </c>
      <c r="AR21" s="297"/>
      <c r="AS21" s="330"/>
      <c r="AT21" s="326"/>
    </row>
    <row r="22" spans="1:46" s="331" customFormat="1" x14ac:dyDescent="0.15">
      <c r="A22" s="326"/>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229" t="s">
        <v>536</v>
      </c>
      <c r="AL22" s="1230"/>
      <c r="AM22" s="1230"/>
      <c r="AN22" s="1231"/>
      <c r="AO22" s="332">
        <v>95.1</v>
      </c>
      <c r="AP22" s="333">
        <v>95.8</v>
      </c>
      <c r="AQ22" s="334">
        <v>-0.7</v>
      </c>
      <c r="AR22" s="318"/>
      <c r="AS22" s="330"/>
      <c r="AT22" s="326"/>
    </row>
    <row r="23" spans="1:46" s="331" customFormat="1" x14ac:dyDescent="0.15">
      <c r="A23" s="326"/>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8"/>
      <c r="AQ23" s="318"/>
      <c r="AR23" s="318"/>
      <c r="AS23" s="330"/>
      <c r="AT23" s="326"/>
    </row>
    <row r="24" spans="1:46" s="331" customFormat="1" x14ac:dyDescent="0.15">
      <c r="A24" s="326"/>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7" t="s">
        <v>537</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8"/>
      <c r="AQ26" s="318"/>
      <c r="AR26" s="318"/>
      <c r="AS26" s="297"/>
      <c r="AT26" s="297"/>
    </row>
    <row r="27" spans="1:46" x14ac:dyDescent="0.15">
      <c r="A27" s="339"/>
      <c r="AO27" s="292"/>
      <c r="AP27" s="292"/>
      <c r="AQ27" s="292"/>
      <c r="AR27" s="292"/>
      <c r="AS27" s="292"/>
      <c r="AT27" s="292"/>
    </row>
    <row r="28" spans="1:46" ht="17.25" x14ac:dyDescent="0.15">
      <c r="A28" s="293" t="s">
        <v>538</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40"/>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539</v>
      </c>
      <c r="AL29" s="297"/>
      <c r="AM29" s="297"/>
      <c r="AN29" s="297"/>
      <c r="AO29" s="292"/>
      <c r="AP29" s="292"/>
      <c r="AQ29" s="292"/>
      <c r="AR29" s="292"/>
      <c r="AS29" s="341"/>
    </row>
    <row r="30" spans="1:46" ht="13.5" customHeight="1"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218" t="s">
        <v>518</v>
      </c>
      <c r="AP30" s="302"/>
      <c r="AQ30" s="303" t="s">
        <v>519</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219"/>
      <c r="AP31" s="308" t="s">
        <v>520</v>
      </c>
      <c r="AQ31" s="309" t="s">
        <v>521</v>
      </c>
      <c r="AR31" s="310" t="s">
        <v>522</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223" t="s">
        <v>540</v>
      </c>
      <c r="AL32" s="1224"/>
      <c r="AM32" s="1224"/>
      <c r="AN32" s="1225"/>
      <c r="AO32" s="342">
        <v>378952</v>
      </c>
      <c r="AP32" s="342">
        <v>60798</v>
      </c>
      <c r="AQ32" s="343">
        <v>74764</v>
      </c>
      <c r="AR32" s="344">
        <v>-18.7</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223" t="s">
        <v>541</v>
      </c>
      <c r="AL33" s="1224"/>
      <c r="AM33" s="1224"/>
      <c r="AN33" s="1225"/>
      <c r="AO33" s="342" t="s">
        <v>526</v>
      </c>
      <c r="AP33" s="342" t="s">
        <v>526</v>
      </c>
      <c r="AQ33" s="343" t="s">
        <v>526</v>
      </c>
      <c r="AR33" s="344" t="s">
        <v>526</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223" t="s">
        <v>542</v>
      </c>
      <c r="AL34" s="1224"/>
      <c r="AM34" s="1224"/>
      <c r="AN34" s="1225"/>
      <c r="AO34" s="342" t="s">
        <v>526</v>
      </c>
      <c r="AP34" s="342" t="s">
        <v>526</v>
      </c>
      <c r="AQ34" s="343" t="s">
        <v>526</v>
      </c>
      <c r="AR34" s="344" t="s">
        <v>526</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223" t="s">
        <v>543</v>
      </c>
      <c r="AL35" s="1224"/>
      <c r="AM35" s="1224"/>
      <c r="AN35" s="1225"/>
      <c r="AO35" s="342">
        <v>246380</v>
      </c>
      <c r="AP35" s="342">
        <v>39528</v>
      </c>
      <c r="AQ35" s="343">
        <v>25584</v>
      </c>
      <c r="AR35" s="344">
        <v>54.5</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223" t="s">
        <v>544</v>
      </c>
      <c r="AL36" s="1224"/>
      <c r="AM36" s="1224"/>
      <c r="AN36" s="1225"/>
      <c r="AO36" s="342">
        <v>10678</v>
      </c>
      <c r="AP36" s="342">
        <v>1713</v>
      </c>
      <c r="AQ36" s="343">
        <v>3670</v>
      </c>
      <c r="AR36" s="344">
        <v>-53.3</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223" t="s">
        <v>545</v>
      </c>
      <c r="AL37" s="1224"/>
      <c r="AM37" s="1224"/>
      <c r="AN37" s="1225"/>
      <c r="AO37" s="342" t="s">
        <v>526</v>
      </c>
      <c r="AP37" s="342" t="s">
        <v>526</v>
      </c>
      <c r="AQ37" s="343">
        <v>420</v>
      </c>
      <c r="AR37" s="344" t="s">
        <v>526</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232" t="s">
        <v>546</v>
      </c>
      <c r="AL38" s="1233"/>
      <c r="AM38" s="1233"/>
      <c r="AN38" s="1234"/>
      <c r="AO38" s="345" t="s">
        <v>526</v>
      </c>
      <c r="AP38" s="345" t="s">
        <v>526</v>
      </c>
      <c r="AQ38" s="346">
        <v>9</v>
      </c>
      <c r="AR38" s="334" t="s">
        <v>526</v>
      </c>
      <c r="AS38" s="341"/>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232" t="s">
        <v>547</v>
      </c>
      <c r="AL39" s="1233"/>
      <c r="AM39" s="1233"/>
      <c r="AN39" s="1234"/>
      <c r="AO39" s="342">
        <v>-2023</v>
      </c>
      <c r="AP39" s="342">
        <v>-325</v>
      </c>
      <c r="AQ39" s="343">
        <v>-2239</v>
      </c>
      <c r="AR39" s="344">
        <v>-85.5</v>
      </c>
      <c r="AS39" s="341"/>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223" t="s">
        <v>548</v>
      </c>
      <c r="AL40" s="1224"/>
      <c r="AM40" s="1224"/>
      <c r="AN40" s="1225"/>
      <c r="AO40" s="342">
        <v>-627952</v>
      </c>
      <c r="AP40" s="342">
        <v>-100746</v>
      </c>
      <c r="AQ40" s="343">
        <v>-71783</v>
      </c>
      <c r="AR40" s="344">
        <v>40.299999999999997</v>
      </c>
      <c r="AS40" s="341"/>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235" t="s">
        <v>298</v>
      </c>
      <c r="AL41" s="1236"/>
      <c r="AM41" s="1236"/>
      <c r="AN41" s="1237"/>
      <c r="AO41" s="342">
        <v>6035</v>
      </c>
      <c r="AP41" s="342">
        <v>968</v>
      </c>
      <c r="AQ41" s="343">
        <v>30425</v>
      </c>
      <c r="AR41" s="344">
        <v>-96.8</v>
      </c>
      <c r="AS41" s="341"/>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7" t="s">
        <v>549</v>
      </c>
      <c r="AL42" s="292"/>
      <c r="AM42" s="292"/>
      <c r="AN42" s="292"/>
      <c r="AO42" s="292"/>
      <c r="AP42" s="292"/>
      <c r="AQ42" s="318"/>
      <c r="AR42" s="318"/>
      <c r="AS42" s="341"/>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8"/>
      <c r="AQ43" s="318"/>
      <c r="AR43" s="292"/>
      <c r="AS43" s="341"/>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8"/>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9"/>
      <c r="AR45" s="294"/>
      <c r="AS45" s="294"/>
      <c r="AT45" s="292"/>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2"/>
    </row>
    <row r="47" spans="1:46" ht="17.25" customHeight="1" x14ac:dyDescent="0.15">
      <c r="A47" s="351" t="s">
        <v>550</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2" t="s">
        <v>551</v>
      </c>
      <c r="AL48" s="352"/>
      <c r="AM48" s="352"/>
      <c r="AN48" s="352"/>
      <c r="AO48" s="352"/>
      <c r="AP48" s="352"/>
      <c r="AQ48" s="353"/>
      <c r="AR48" s="352"/>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4"/>
      <c r="AL49" s="355"/>
      <c r="AM49" s="1238" t="s">
        <v>518</v>
      </c>
      <c r="AN49" s="1240" t="s">
        <v>552</v>
      </c>
      <c r="AO49" s="1241"/>
      <c r="AP49" s="1241"/>
      <c r="AQ49" s="1241"/>
      <c r="AR49" s="1242"/>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6"/>
      <c r="AL50" s="357"/>
      <c r="AM50" s="1239"/>
      <c r="AN50" s="358" t="s">
        <v>553</v>
      </c>
      <c r="AO50" s="359" t="s">
        <v>554</v>
      </c>
      <c r="AP50" s="360" t="s">
        <v>555</v>
      </c>
      <c r="AQ50" s="361" t="s">
        <v>556</v>
      </c>
      <c r="AR50" s="362" t="s">
        <v>557</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4" t="s">
        <v>558</v>
      </c>
      <c r="AL51" s="355"/>
      <c r="AM51" s="363">
        <v>731736</v>
      </c>
      <c r="AN51" s="364">
        <v>110218</v>
      </c>
      <c r="AO51" s="365">
        <v>0.3</v>
      </c>
      <c r="AP51" s="366">
        <v>138651</v>
      </c>
      <c r="AQ51" s="367">
        <v>7.8</v>
      </c>
      <c r="AR51" s="368">
        <v>-7.5</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9"/>
      <c r="AL52" s="370" t="s">
        <v>559</v>
      </c>
      <c r="AM52" s="371">
        <v>513987</v>
      </c>
      <c r="AN52" s="372">
        <v>77419</v>
      </c>
      <c r="AO52" s="373">
        <v>-3.8</v>
      </c>
      <c r="AP52" s="374">
        <v>71211</v>
      </c>
      <c r="AQ52" s="375">
        <v>15.7</v>
      </c>
      <c r="AR52" s="376">
        <v>-19.5</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4" t="s">
        <v>560</v>
      </c>
      <c r="AL53" s="355"/>
      <c r="AM53" s="363">
        <v>540079</v>
      </c>
      <c r="AN53" s="364">
        <v>82129</v>
      </c>
      <c r="AO53" s="365">
        <v>-25.5</v>
      </c>
      <c r="AP53" s="366">
        <v>122882</v>
      </c>
      <c r="AQ53" s="367">
        <v>-11.4</v>
      </c>
      <c r="AR53" s="368">
        <v>-14.1</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9"/>
      <c r="AL54" s="370" t="s">
        <v>559</v>
      </c>
      <c r="AM54" s="371">
        <v>331945</v>
      </c>
      <c r="AN54" s="372">
        <v>50478</v>
      </c>
      <c r="AO54" s="373">
        <v>-34.799999999999997</v>
      </c>
      <c r="AP54" s="374">
        <v>65785</v>
      </c>
      <c r="AQ54" s="375">
        <v>-7.6</v>
      </c>
      <c r="AR54" s="376">
        <v>-27.2</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4" t="s">
        <v>561</v>
      </c>
      <c r="AL55" s="355"/>
      <c r="AM55" s="363">
        <v>636639</v>
      </c>
      <c r="AN55" s="364">
        <v>98826</v>
      </c>
      <c r="AO55" s="365">
        <v>20.3</v>
      </c>
      <c r="AP55" s="366">
        <v>114790</v>
      </c>
      <c r="AQ55" s="367">
        <v>-6.6</v>
      </c>
      <c r="AR55" s="368">
        <v>26.9</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9"/>
      <c r="AL56" s="370" t="s">
        <v>559</v>
      </c>
      <c r="AM56" s="371">
        <v>419181</v>
      </c>
      <c r="AN56" s="372">
        <v>65070</v>
      </c>
      <c r="AO56" s="373">
        <v>28.9</v>
      </c>
      <c r="AP56" s="374">
        <v>55601</v>
      </c>
      <c r="AQ56" s="375">
        <v>-15.5</v>
      </c>
      <c r="AR56" s="376">
        <v>44.4</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4" t="s">
        <v>562</v>
      </c>
      <c r="AL57" s="355"/>
      <c r="AM57" s="363">
        <v>1053177</v>
      </c>
      <c r="AN57" s="364">
        <v>165620</v>
      </c>
      <c r="AO57" s="365">
        <v>67.599999999999994</v>
      </c>
      <c r="AP57" s="366">
        <v>126262</v>
      </c>
      <c r="AQ57" s="367">
        <v>10</v>
      </c>
      <c r="AR57" s="368">
        <v>57.6</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9"/>
      <c r="AL58" s="370" t="s">
        <v>559</v>
      </c>
      <c r="AM58" s="371">
        <v>661242</v>
      </c>
      <c r="AN58" s="372">
        <v>103985</v>
      </c>
      <c r="AO58" s="373">
        <v>59.8</v>
      </c>
      <c r="AP58" s="374">
        <v>56769</v>
      </c>
      <c r="AQ58" s="375">
        <v>2.1</v>
      </c>
      <c r="AR58" s="376">
        <v>57.7</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4" t="s">
        <v>563</v>
      </c>
      <c r="AL59" s="355"/>
      <c r="AM59" s="363">
        <v>1177158</v>
      </c>
      <c r="AN59" s="364">
        <v>188859</v>
      </c>
      <c r="AO59" s="365">
        <v>14</v>
      </c>
      <c r="AP59" s="366">
        <v>126525</v>
      </c>
      <c r="AQ59" s="367">
        <v>0.2</v>
      </c>
      <c r="AR59" s="368">
        <v>13.8</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9"/>
      <c r="AL60" s="370" t="s">
        <v>559</v>
      </c>
      <c r="AM60" s="371">
        <v>555484</v>
      </c>
      <c r="AN60" s="372">
        <v>89120</v>
      </c>
      <c r="AO60" s="373">
        <v>-14.3</v>
      </c>
      <c r="AP60" s="374">
        <v>67052</v>
      </c>
      <c r="AQ60" s="375">
        <v>18.100000000000001</v>
      </c>
      <c r="AR60" s="376">
        <v>-32.4</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4" t="s">
        <v>564</v>
      </c>
      <c r="AL61" s="377"/>
      <c r="AM61" s="378">
        <v>827758</v>
      </c>
      <c r="AN61" s="379">
        <v>129130</v>
      </c>
      <c r="AO61" s="380">
        <v>15.3</v>
      </c>
      <c r="AP61" s="381">
        <v>125822</v>
      </c>
      <c r="AQ61" s="382">
        <v>0</v>
      </c>
      <c r="AR61" s="368">
        <v>15.3</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9"/>
      <c r="AL62" s="370" t="s">
        <v>559</v>
      </c>
      <c r="AM62" s="371">
        <v>496368</v>
      </c>
      <c r="AN62" s="372">
        <v>77214</v>
      </c>
      <c r="AO62" s="373">
        <v>7.2</v>
      </c>
      <c r="AP62" s="374">
        <v>63284</v>
      </c>
      <c r="AQ62" s="375">
        <v>2.6</v>
      </c>
      <c r="AR62" s="376">
        <v>4.5999999999999996</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sheetData>
  <sheetProtection algorithmName="SHA-512" hashValue="XgoSa1DNGVPQC03iQOIxcSzszjsIhL0MKMvspXZ3gjyndSs3cSZkSCjpRhjlsMjoSRKkMZ9ocjHwWd1C6IdnFw==" saltValue="+XPexMn4t5qfVDzu6agm9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566</v>
      </c>
    </row>
    <row r="121" spans="125:125" ht="13.5" hidden="1" customHeight="1" x14ac:dyDescent="0.15">
      <c r="DU121" s="289"/>
    </row>
  </sheetData>
  <sheetProtection algorithmName="SHA-512" hashValue="3ucfF6sxy46ZYy8ho7db0Mz+z973ZYiUJzC/DUtLrvYH8fd1Nt6XFS6XOdeNkDlidSK8/f5G4B6bVl1YdBe23Q==" saltValue="v+vGbQzqj7ePZp3uaywDI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567</v>
      </c>
    </row>
  </sheetData>
  <sheetProtection algorithmName="SHA-512" hashValue="ljpDIE3CJ9G65FJYWPxcO2ppvVRbAjiWcdarHEWIZ8N2+t4qPUG1wcZjbJQ22Ry/+VuSHuHkwW9CX4k+qRd3ZA==" saltValue="tsOhMsqpmvBik2pV5gABu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43" t="s">
        <v>3</v>
      </c>
      <c r="D47" s="1243"/>
      <c r="E47" s="1244"/>
      <c r="F47" s="11">
        <v>59.95</v>
      </c>
      <c r="G47" s="12">
        <v>71.290000000000006</v>
      </c>
      <c r="H47" s="12">
        <v>81.58</v>
      </c>
      <c r="I47" s="12">
        <v>82.45</v>
      </c>
      <c r="J47" s="13">
        <v>80.56</v>
      </c>
    </row>
    <row r="48" spans="2:10" ht="57.75" customHeight="1" x14ac:dyDescent="0.15">
      <c r="B48" s="14"/>
      <c r="C48" s="1245" t="s">
        <v>4</v>
      </c>
      <c r="D48" s="1245"/>
      <c r="E48" s="1246"/>
      <c r="F48" s="15">
        <v>15.03</v>
      </c>
      <c r="G48" s="16">
        <v>11.28</v>
      </c>
      <c r="H48" s="16">
        <v>11.02</v>
      </c>
      <c r="I48" s="16">
        <v>9.41</v>
      </c>
      <c r="J48" s="17">
        <v>6.71</v>
      </c>
    </row>
    <row r="49" spans="2:10" ht="57.75" customHeight="1" thickBot="1" x14ac:dyDescent="0.2">
      <c r="B49" s="18"/>
      <c r="C49" s="1247" t="s">
        <v>5</v>
      </c>
      <c r="D49" s="1247"/>
      <c r="E49" s="1248"/>
      <c r="F49" s="19">
        <v>10.44</v>
      </c>
      <c r="G49" s="20">
        <v>4.05</v>
      </c>
      <c r="H49" s="20">
        <v>5.76</v>
      </c>
      <c r="I49" s="20" t="s">
        <v>573</v>
      </c>
      <c r="J49" s="21" t="s">
        <v>574</v>
      </c>
    </row>
    <row r="50" spans="2:10" ht="13.5" customHeight="1" x14ac:dyDescent="0.15"/>
  </sheetData>
  <sheetProtection algorithmName="SHA-512" hashValue="Mci2l7Z7CGqedxKTzZ6qmqLvWr826jH7M2vxoz0BUkS3DZrJ5GUabuC5GegHxzRonHIcZR6ugZ1c4uDb9IUZlg==" saltValue="520Ny/Qf5Qty1wQKhP4t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2022-09-21T06:29:34Z</cp:lastPrinted>
  <dcterms:created xsi:type="dcterms:W3CDTF">2022-02-02T05:07:54Z</dcterms:created>
  <dcterms:modified xsi:type="dcterms:W3CDTF">2022-09-21T06:33:04Z</dcterms:modified>
  <cp:category/>
</cp:coreProperties>
</file>