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村の統計\"/>
    </mc:Choice>
  </mc:AlternateContent>
  <workbookProtection workbookAlgorithmName="SHA-512" workbookHashValue="sQz9VZ2h1qh/HSy06wFPsaRbssMPQHYG8ZnVZKpCiR8toRW7d5lhOPBTwjV2nMv1WCF2cWr9Tus3YFJiw8bsQQ==" workbookSaltValue="Ze0ZQKSzeaTNZkrJVDyYBg==" workbookSpinCount="100000" lockStructure="1"/>
  <bookViews>
    <workbookView xWindow="14385" yWindow="-15" windowWidth="14430" windowHeight="12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<sst xmlns="http://schemas.openxmlformats.org/spreadsheetml/2006/main" count="236" uniqueCount="119">
  <si>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</si>
  <si>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</si>
  <si>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</si>
  <si>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</si>
  <si>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</si>
  <si>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</si>
  <si>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</si>
  <si>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</si>
  <si>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</si>
  <si>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</si>
  <si>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</si>
  <si>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</si>
  <si>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</si>
  <si>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</si>
  <si>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</si>
  <si>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</si>
  <si>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</si>
  <si>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</si>
  <si>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</si>
  <si>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</si>
  <si>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</si>
  <si>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</si>
  <si>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</si>
  <si>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</si>
  <si>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</si>
  <si>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</si>
  <si>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</si>
  <si>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</si>
  <si>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</si>
  <si>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</si>
  <si>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</si>
  <si>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</si>
  <si>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</si>
  <si>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</si>
  <si>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</si>
  <si>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</si>
  <si>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</si>
  <si>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</si>
  <si>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</si>
  <si>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</si>
  <si>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</si>
  <si>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</si>
  <si>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</si>
  <si>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</si>
  <si>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</si>
  <si>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</si>
  <si>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</si>
  <si>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</si>
  <si>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</si>
  <si>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</si>
  <si>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</si>
  <si>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</si>
  <si>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</si>
  <si>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</si>
  <si>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</si>
  <si>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</si>
  <si>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</si>
  <si>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</si>
  <si>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</si>
  <si>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</si>
  <si>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</si>
  <si>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</si>
  <si>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</si>
  <si>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</si>
  <si>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</si>
  <si>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</si>
  <si>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</si>
  <si>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</si>
  <si>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</si>
  <si>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</si>
  <si>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</si>
  <si>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</si>
  <si>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</si>
  <si>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</si>
  <si>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</si>
  <si>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</si>
  <si>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</si>
  <si>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</si>
  <si>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</si>
  <si>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</si>
  <si>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</si>
  <si>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</si>
  <si>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</si>
  <si>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</si>
  <si>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</si>
  <si>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</si>
  <si>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</si>
  <si>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</si>
  <si>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</si>
  <si>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</si>
  <si>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</si>
  <si>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</si>
  <si>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</si>
  <si>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</si>
  <si>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</si>
  <si>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</si>
  <si>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</si>
  <si>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</si>
  <si>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</si>
  <si>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</si>
  <si>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</si>
  <si>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</si>
  <si>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</si>
  <si>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</si>
  <si>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</si>
  <si>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</si>
  <si>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</si>
  <si>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</si>
  <si>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</si>
  <si>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</si>
  <si>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</si>
  <si>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</si>
  <si>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</si>
  <si>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</si>
  <si>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</si>
  <si>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</si>
  <si>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阿智村には下水道浄化センターが2施設あり、昼神浄化センターは平成9年度、会地浄化センターは平成14年度の供用開始となっています。現在、17年～22年が経過しており、昼神浄化センターでは耐用年数を超えた機器の更新時期を迎えています。そのため長寿命化計画を策定しR2年度までに更新工事を実施します。
　管渠については、それぞれの処理場と同じ頃の建設となっていますが、耐腐食性の強い陶管及びハイセラミック管を使用していますので劣化による管渠の更新はまだ必要ないと考えています。</t>
    <rPh sb="120" eb="121">
      <t>チョウ</t>
    </rPh>
    <rPh sb="121" eb="124">
      <t>ジュミョウカ</t>
    </rPh>
    <rPh sb="124" eb="126">
      <t>ケイカク</t>
    </rPh>
    <rPh sb="127" eb="129">
      <t>サクテイ</t>
    </rPh>
    <rPh sb="132" eb="134">
      <t>ネンド</t>
    </rPh>
    <rPh sb="137" eb="139">
      <t>コウシン</t>
    </rPh>
    <rPh sb="139" eb="141">
      <t>コウジ</t>
    </rPh>
    <rPh sb="142" eb="144">
      <t>ジッシ</t>
    </rPh>
    <phoneticPr fontId="4"/>
  </si>
  <si>
    <t>　阿智村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平成28年度は前年度繰越金の一部を維持管理費の財源としたことで100%を下回っています。令和元年度については自主財源で行う維持管理費において予算より大きく減少した部分があるため、この数値となっています。
　料金改定を実施し平成28年4月使用分から新料金による使用料の徴収を実施しています。令和元年度は10月使用分の料金より消費税改定分の値上げとなっています。
　施設利用率について、令和元年度は事業所等の大口利用者が上水道の使用量を控える傾向にあったことと、不明水の原因が一つ解消されたことから、近年に比べ減少しています。
　平成9年に供用開始した昼神浄化センターの長寿命化計画を平成27年度に策定し、平成29年度～令和2年度で長寿命化事業を行います。平成29年度から更新事業に着手し、社会資本整備交付金事業として国庫補助金をもらい実施しています。</t>
    <rPh sb="144" eb="146">
      <t>ヘイセイ</t>
    </rPh>
    <rPh sb="188" eb="189">
      <t>レイ</t>
    </rPh>
    <rPh sb="189" eb="190">
      <t>ワ</t>
    </rPh>
    <rPh sb="190" eb="192">
      <t>ガンネン</t>
    </rPh>
    <rPh sb="198" eb="200">
      <t>ジシュ</t>
    </rPh>
    <rPh sb="200" eb="202">
      <t>ザイゲン</t>
    </rPh>
    <rPh sb="203" eb="204">
      <t>オコナ</t>
    </rPh>
    <rPh sb="205" eb="207">
      <t>イジ</t>
    </rPh>
    <rPh sb="207" eb="210">
      <t>カンリヒ</t>
    </rPh>
    <rPh sb="214" eb="216">
      <t>ヨサン</t>
    </rPh>
    <rPh sb="218" eb="219">
      <t>オオ</t>
    </rPh>
    <rPh sb="221" eb="223">
      <t>ゲンショウ</t>
    </rPh>
    <rPh sb="225" eb="227">
      <t>ブブン</t>
    </rPh>
    <rPh sb="235" eb="237">
      <t>スウチ</t>
    </rPh>
    <rPh sb="296" eb="297">
      <t>ガツ</t>
    </rPh>
    <rPh sb="297" eb="299">
      <t>シヨウ</t>
    </rPh>
    <rPh sb="299" eb="300">
      <t>ブン</t>
    </rPh>
    <rPh sb="301" eb="303">
      <t>リョウキン</t>
    </rPh>
    <rPh sb="305" eb="308">
      <t>ショウヒゼイ</t>
    </rPh>
    <rPh sb="308" eb="310">
      <t>カイテイ</t>
    </rPh>
    <rPh sb="310" eb="311">
      <t>ブン</t>
    </rPh>
    <rPh sb="312" eb="314">
      <t>ネア</t>
    </rPh>
    <rPh sb="325" eb="327">
      <t>シセツ</t>
    </rPh>
    <rPh sb="327" eb="330">
      <t>リヨウリツ</t>
    </rPh>
    <rPh sb="335" eb="336">
      <t>レイ</t>
    </rPh>
    <rPh sb="336" eb="337">
      <t>ワ</t>
    </rPh>
    <rPh sb="337" eb="339">
      <t>ガンネン</t>
    </rPh>
    <rPh sb="341" eb="344">
      <t>ジギョウショ</t>
    </rPh>
    <rPh sb="344" eb="345">
      <t>トウ</t>
    </rPh>
    <rPh sb="346" eb="348">
      <t>オオグチ</t>
    </rPh>
    <rPh sb="348" eb="351">
      <t>リヨウシャ</t>
    </rPh>
    <rPh sb="352" eb="355">
      <t>ジョウスイドウ</t>
    </rPh>
    <rPh sb="356" eb="359">
      <t>シヨウリョウ</t>
    </rPh>
    <rPh sb="360" eb="361">
      <t>ヒカ</t>
    </rPh>
    <rPh sb="363" eb="365">
      <t>ケイコウ</t>
    </rPh>
    <rPh sb="373" eb="375">
      <t>フメイ</t>
    </rPh>
    <rPh sb="375" eb="376">
      <t>スイ</t>
    </rPh>
    <rPh sb="377" eb="379">
      <t>ゲンイン</t>
    </rPh>
    <rPh sb="380" eb="381">
      <t>ヒト</t>
    </rPh>
    <rPh sb="382" eb="384">
      <t>カイショウ</t>
    </rPh>
    <rPh sb="392" eb="394">
      <t>キンネン</t>
    </rPh>
    <rPh sb="395" eb="396">
      <t>クラ</t>
    </rPh>
    <rPh sb="397" eb="399">
      <t>ゲンショウ</t>
    </rPh>
    <rPh sb="452" eb="453">
      <t>レイ</t>
    </rPh>
    <rPh sb="453" eb="454">
      <t>ワ</t>
    </rPh>
    <rPh sb="470" eb="472">
      <t>ヘイセイ</t>
    </rPh>
    <rPh sb="474" eb="476">
      <t>ネンド</t>
    </rPh>
    <rPh sb="478" eb="480">
      <t>コウシン</t>
    </rPh>
    <rPh sb="480" eb="482">
      <t>ジギョウ</t>
    </rPh>
    <rPh sb="483" eb="485">
      <t>チャクシュ</t>
    </rPh>
    <rPh sb="487" eb="489">
      <t>シャカイ</t>
    </rPh>
    <rPh sb="489" eb="491">
      <t>シホン</t>
    </rPh>
    <rPh sb="491" eb="493">
      <t>セイビ</t>
    </rPh>
    <rPh sb="493" eb="496">
      <t>コウフキン</t>
    </rPh>
    <rPh sb="496" eb="498">
      <t>ジギョウ</t>
    </rPh>
    <rPh sb="501" eb="503">
      <t>コッコ</t>
    </rPh>
    <rPh sb="503" eb="506">
      <t>ホジョキン</t>
    </rPh>
    <rPh sb="510" eb="512">
      <t>ジッシ</t>
    </rPh>
    <phoneticPr fontId="4"/>
  </si>
  <si>
    <t xml:space="preserve"> 今後は各施設の機器更新の費用が増えていくことが予想され、その財源の確保のため平成28年度に使用料金の改定を行いました。
　平成29年度～令和2年度に行う長寿命化事業では昼神浄化センターの機器更新を国の補助金を利用して行います。
　平成28年度策定の経営戦略に基づき将来的な経費の平準化を図り、将来にわたって安定的に持続可能な運営を行っていきます。
　国より人口3万人未満の下水道事業者も公営企業会計への移行が必要であると示されたため、令和元年度～令和3年度で移行準備を行い、令和4年度からの適用を予定しています。</t>
    <rPh sb="69" eb="70">
      <t>レイ</t>
    </rPh>
    <rPh sb="70" eb="71">
      <t>ワ</t>
    </rPh>
    <rPh sb="176" eb="177">
      <t>クニ</t>
    </rPh>
    <rPh sb="179" eb="181">
      <t>ジンコウ</t>
    </rPh>
    <rPh sb="182" eb="184">
      <t>マンニン</t>
    </rPh>
    <rPh sb="184" eb="186">
      <t>ミマン</t>
    </rPh>
    <rPh sb="187" eb="190">
      <t>ゲスイドウ</t>
    </rPh>
    <rPh sb="190" eb="192">
      <t>ジギョウ</t>
    </rPh>
    <rPh sb="192" eb="193">
      <t>シャ</t>
    </rPh>
    <rPh sb="194" eb="196">
      <t>コウエイ</t>
    </rPh>
    <rPh sb="196" eb="198">
      <t>キギョウ</t>
    </rPh>
    <rPh sb="198" eb="200">
      <t>カイケイ</t>
    </rPh>
    <rPh sb="202" eb="204">
      <t>イコウ</t>
    </rPh>
    <rPh sb="205" eb="207">
      <t>ヒツヨウ</t>
    </rPh>
    <rPh sb="211" eb="212">
      <t>シメ</t>
    </rPh>
    <rPh sb="218" eb="219">
      <t>レイ</t>
    </rPh>
    <rPh sb="219" eb="220">
      <t>ワ</t>
    </rPh>
    <rPh sb="220" eb="222">
      <t>ガンネン</t>
    </rPh>
    <rPh sb="222" eb="223">
      <t>ド</t>
    </rPh>
    <rPh sb="224" eb="225">
      <t>レイ</t>
    </rPh>
    <rPh sb="225" eb="226">
      <t>ワ</t>
    </rPh>
    <rPh sb="227" eb="229">
      <t>ネンド</t>
    </rPh>
    <rPh sb="230" eb="232">
      <t>イコウ</t>
    </rPh>
    <rPh sb="232" eb="234">
      <t>ジュンビ</t>
    </rPh>
    <rPh sb="235" eb="236">
      <t>オコナ</t>
    </rPh>
    <rPh sb="238" eb="239">
      <t>レイ</t>
    </rPh>
    <rPh sb="239" eb="240">
      <t>ワ</t>
    </rPh>
    <rPh sb="241" eb="243">
      <t>ネンド</t>
    </rPh>
    <rPh sb="246" eb="248">
      <t>テキヨウ</t>
    </rPh>
    <rPh sb="249" eb="2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</si>
</sst>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3-471D-8D0B-CC232467B9A0}"/>
            </c:ext>
          </c:extLst>
        </c:ser>
        <c:dLbls>
          <c:showLegendKey val="0"/>
          <c:showVal val="0"/>
          <c:showCatName val="0"/>
          <c:showSerName val="0"/>
          <c:showPercent val="0"/>
          <c:showBubbleSize val="0"/>
        </c:dLbls>
        <c:gapWidth val="150"/>
        <c:axId val="82437248"/>
        <c:axId val="824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D83-471D-8D0B-CC232467B9A0}"/>
            </c:ext>
          </c:extLst>
        </c:ser>
        <c:dLbls>
          <c:showLegendKey val="0"/>
          <c:showVal val="0"/>
          <c:showCatName val="0"/>
          <c:showSerName val="0"/>
          <c:showPercent val="0"/>
          <c:showBubbleSize val="0"/>
        </c:dLbls>
        <c:marker val="1"/>
        <c:smooth val="0"/>
        <c:axId val="82437248"/>
        <c:axId val="82439552"/>
      </c:lineChart>
      <c:dateAx>
        <c:axId val="82437248"/>
        <c:scaling>
          <c:orientation val="minMax"/>
        </c:scaling>
        <c:delete val="1"/>
        <c:axPos val="b"/>
        <c:numFmt formatCode="&quot;H&quot;yy" sourceLinked="1"/>
        <c:majorTickMark val="none"/>
        <c:minorTickMark val="none"/>
        <c:tickLblPos val="none"/>
        <c:crossAx val="82439552"/>
        <c:crosses val="autoZero"/>
        <c:auto val="1"/>
        <c:lblOffset val="100"/>
        <c:baseTimeUnit val="years"/>
      </c:dateAx>
      <c:valAx>
        <c:axId val="82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38.46</c:v>
                </c:pt>
                <c:pt idx="1">
                  <c:v>37.81</c:v>
                </c:pt>
                <c:pt idx="2">
                  <c:v>38.58</c:v>
                </c:pt>
                <c:pt idx="3">
                  <c:v>38.72</c:v>
                </c:pt>
                <c:pt idx="4">
                  <c:v>36.29</c:v>
                </c:pt>
              </c:numCache>
            </c:numRef>
          </c:val>
          <c:extLst>
            <c:ext xmlns:c16="http://schemas.microsoft.com/office/drawing/2014/chart" uri="{C3380CC4-5D6E-409C-BE32-E72D297353CC}">
              <c16:uniqueId val="{00000000-C61B-4AA6-9C92-EF8144392D38}"/>
            </c:ext>
          </c:extLst>
        </c:ser>
        <c:dLbls>
          <c:showLegendKey val="0"/>
          <c:showVal val="0"/>
          <c:showCatName val="0"/>
          <c:showSerName val="0"/>
          <c:showPercent val="0"/>
          <c:showBubbleSize val="0"/>
        </c:dLbls>
        <c:gapWidth val="150"/>
        <c:axId val="82381056"/>
        <c:axId val="823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61B-4AA6-9C92-EF8144392D38}"/>
            </c:ext>
          </c:extLst>
        </c:ser>
        <c:dLbls>
          <c:showLegendKey val="0"/>
          <c:showVal val="0"/>
          <c:showCatName val="0"/>
          <c:showSerName val="0"/>
          <c:showPercent val="0"/>
          <c:showBubbleSize val="0"/>
        </c:dLbls>
        <c:marker val="1"/>
        <c:smooth val="0"/>
        <c:axId val="82381056"/>
        <c:axId val="82383232"/>
      </c:lineChart>
      <c:dateAx>
        <c:axId val="82381056"/>
        <c:scaling>
          <c:orientation val="minMax"/>
        </c:scaling>
        <c:delete val="1"/>
        <c:axPos val="b"/>
        <c:numFmt formatCode="&quot;H&quot;yy" sourceLinked="1"/>
        <c:majorTickMark val="none"/>
        <c:minorTickMark val="none"/>
        <c:tickLblPos val="none"/>
        <c:crossAx val="82383232"/>
        <c:crosses val="autoZero"/>
        <c:auto val="1"/>
        <c:lblOffset val="100"/>
        <c:baseTimeUnit val="years"/>
      </c:dateAx>
      <c:valAx>
        <c:axId val="823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97.43</c:v>
                </c:pt>
                <c:pt idx="1">
                  <c:v>99.47</c:v>
                </c:pt>
                <c:pt idx="2">
                  <c:v>93.27</c:v>
                </c:pt>
                <c:pt idx="3">
                  <c:v>93.19</c:v>
                </c:pt>
                <c:pt idx="4">
                  <c:v>93.65</c:v>
                </c:pt>
              </c:numCache>
            </c:numRef>
          </c:val>
          <c:extLst>
            <c:ext xmlns:c16="http://schemas.microsoft.com/office/drawing/2014/chart" uri="{C3380CC4-5D6E-409C-BE32-E72D297353CC}">
              <c16:uniqueId val="{00000000-F9AC-4442-AD59-929B1D28A5E6}"/>
            </c:ext>
          </c:extLst>
        </c:ser>
        <c:dLbls>
          <c:showLegendKey val="0"/>
          <c:showVal val="0"/>
          <c:showCatName val="0"/>
          <c:showSerName val="0"/>
          <c:showPercent val="0"/>
          <c:showBubbleSize val="0"/>
        </c:dLbls>
        <c:gapWidth val="150"/>
        <c:axId val="82397824"/>
        <c:axId val="82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9AC-4442-AD59-929B1D28A5E6}"/>
            </c:ext>
          </c:extLst>
        </c:ser>
        <c:dLbls>
          <c:showLegendKey val="0"/>
          <c:showVal val="0"/>
          <c:showCatName val="0"/>
          <c:showSerName val="0"/>
          <c:showPercent val="0"/>
          <c:showBubbleSize val="0"/>
        </c:dLbls>
        <c:marker val="1"/>
        <c:smooth val="0"/>
        <c:axId val="82397824"/>
        <c:axId val="82404096"/>
      </c:lineChart>
      <c:dateAx>
        <c:axId val="82397824"/>
        <c:scaling>
          <c:orientation val="minMax"/>
        </c:scaling>
        <c:delete val="1"/>
        <c:axPos val="b"/>
        <c:numFmt formatCode="&quot;H&quot;yy" sourceLinked="1"/>
        <c:majorTickMark val="none"/>
        <c:minorTickMark val="none"/>
        <c:tickLblPos val="none"/>
        <c:crossAx val="82404096"/>
        <c:crosses val="autoZero"/>
        <c:auto val="1"/>
        <c:lblOffset val="100"/>
        <c:baseTimeUnit val="years"/>
      </c:dateAx>
      <c:valAx>
        <c:axId val="82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103.73</c:v>
                </c:pt>
                <c:pt idx="1">
                  <c:v>99.62</c:v>
                </c:pt>
                <c:pt idx="2">
                  <c:v>100.27</c:v>
                </c:pt>
                <c:pt idx="3">
                  <c:v>100.26</c:v>
                </c:pt>
                <c:pt idx="4">
                  <c:v>101.85</c:v>
                </c:pt>
              </c:numCache>
            </c:numRef>
          </c:val>
          <c:extLst>
            <c:ext xmlns:c16="http://schemas.microsoft.com/office/drawing/2014/chart" uri="{C3380CC4-5D6E-409C-BE32-E72D297353CC}">
              <c16:uniqueId val="{00000000-B619-4145-B5AE-B96D15D6C2B9}"/>
            </c:ext>
          </c:extLst>
        </c:ser>
        <c:dLbls>
          <c:showLegendKey val="0"/>
          <c:showVal val="0"/>
          <c:showCatName val="0"/>
          <c:showSerName val="0"/>
          <c:showPercent val="0"/>
          <c:showBubbleSize val="0"/>
        </c:dLbls>
        <c:gapWidth val="150"/>
        <c:axId val="84087552"/>
        <c:axId val="840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9-4145-B5AE-B96D15D6C2B9}"/>
            </c:ext>
          </c:extLst>
        </c:ser>
        <c:dLbls>
          <c:showLegendKey val="0"/>
          <c:showVal val="0"/>
          <c:showCatName val="0"/>
          <c:showSerName val="0"/>
          <c:showPercent val="0"/>
          <c:showBubbleSize val="0"/>
        </c:dLbls>
        <c:marker val="1"/>
        <c:smooth val="0"/>
        <c:axId val="84087552"/>
        <c:axId val="84095360"/>
      </c:lineChart>
      <c:dateAx>
        <c:axId val="84087552"/>
        <c:scaling>
          <c:orientation val="minMax"/>
        </c:scaling>
        <c:delete val="1"/>
        <c:axPos val="b"/>
        <c:numFmt formatCode="&quot;H&quot;yy" sourceLinked="1"/>
        <c:majorTickMark val="none"/>
        <c:minorTickMark val="none"/>
        <c:tickLblPos val="none"/>
        <c:crossAx val="84095360"/>
        <c:crosses val="autoZero"/>
        <c:auto val="1"/>
        <c:lblOffset val="100"/>
        <c:baseTimeUnit val="years"/>
      </c:dateAx>
      <c:valAx>
        <c:axId val="840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8B-4743-845E-D8A223CD3B42}"/>
            </c:ext>
          </c:extLst>
        </c:ser>
        <c:dLbls>
          <c:showLegendKey val="0"/>
          <c:showVal val="0"/>
          <c:showCatName val="0"/>
          <c:showSerName val="0"/>
          <c:showPercent val="0"/>
          <c:showBubbleSize val="0"/>
        </c:dLbls>
        <c:gapWidth val="150"/>
        <c:axId val="85768832"/>
        <c:axId val="896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8B-4743-845E-D8A223CD3B42}"/>
            </c:ext>
          </c:extLst>
        </c:ser>
        <c:dLbls>
          <c:showLegendKey val="0"/>
          <c:showVal val="0"/>
          <c:showCatName val="0"/>
          <c:showSerName val="0"/>
          <c:showPercent val="0"/>
          <c:showBubbleSize val="0"/>
        </c:dLbls>
        <c:marker val="1"/>
        <c:smooth val="0"/>
        <c:axId val="85768832"/>
        <c:axId val="89615360"/>
      </c:lineChart>
      <c:dateAx>
        <c:axId val="85768832"/>
        <c:scaling>
          <c:orientation val="minMax"/>
        </c:scaling>
        <c:delete val="1"/>
        <c:axPos val="b"/>
        <c:numFmt formatCode="&quot;H&quot;yy" sourceLinked="1"/>
        <c:majorTickMark val="none"/>
        <c:minorTickMark val="none"/>
        <c:tickLblPos val="none"/>
        <c:crossAx val="89615360"/>
        <c:crosses val="autoZero"/>
        <c:auto val="1"/>
        <c:lblOffset val="100"/>
        <c:baseTimeUnit val="years"/>
      </c:dateAx>
      <c:valAx>
        <c:axId val="896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C-4599-BF7E-91C798264765}"/>
            </c:ext>
          </c:extLst>
        </c:ser>
        <c:dLbls>
          <c:showLegendKey val="0"/>
          <c:showVal val="0"/>
          <c:showCatName val="0"/>
          <c:showSerName val="0"/>
          <c:showPercent val="0"/>
          <c:showBubbleSize val="0"/>
        </c:dLbls>
        <c:gapWidth val="150"/>
        <c:axId val="111585920"/>
        <c:axId val="133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C-4599-BF7E-91C798264765}"/>
            </c:ext>
          </c:extLst>
        </c:ser>
        <c:dLbls>
          <c:showLegendKey val="0"/>
          <c:showVal val="0"/>
          <c:showCatName val="0"/>
          <c:showSerName val="0"/>
          <c:showPercent val="0"/>
          <c:showBubbleSize val="0"/>
        </c:dLbls>
        <c:marker val="1"/>
        <c:smooth val="0"/>
        <c:axId val="111585920"/>
        <c:axId val="133104384"/>
      </c:lineChart>
      <c:dateAx>
        <c:axId val="111585920"/>
        <c:scaling>
          <c:orientation val="minMax"/>
        </c:scaling>
        <c:delete val="1"/>
        <c:axPos val="b"/>
        <c:numFmt formatCode="&quot;H&quot;yy" sourceLinked="1"/>
        <c:majorTickMark val="none"/>
        <c:minorTickMark val="none"/>
        <c:tickLblPos val="none"/>
        <c:crossAx val="133104384"/>
        <c:crosses val="autoZero"/>
        <c:auto val="1"/>
        <c:lblOffset val="100"/>
        <c:baseTimeUnit val="years"/>
      </c:dateAx>
      <c:valAx>
        <c:axId val="133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5-4E92-9E14-07A327C70A0F}"/>
            </c:ext>
          </c:extLst>
        </c:ser>
        <c:dLbls>
          <c:showLegendKey val="0"/>
          <c:showVal val="0"/>
          <c:showCatName val="0"/>
          <c:showSerName val="0"/>
          <c:showPercent val="0"/>
          <c:showBubbleSize val="0"/>
        </c:dLbls>
        <c:gapWidth val="150"/>
        <c:axId val="133379968"/>
        <c:axId val="1334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5-4E92-9E14-07A327C70A0F}"/>
            </c:ext>
          </c:extLst>
        </c:ser>
        <c:dLbls>
          <c:showLegendKey val="0"/>
          <c:showVal val="0"/>
          <c:showCatName val="0"/>
          <c:showSerName val="0"/>
          <c:showPercent val="0"/>
          <c:showBubbleSize val="0"/>
        </c:dLbls>
        <c:marker val="1"/>
        <c:smooth val="0"/>
        <c:axId val="133379968"/>
        <c:axId val="133461888"/>
      </c:lineChart>
      <c:dateAx>
        <c:axId val="133379968"/>
        <c:scaling>
          <c:orientation val="minMax"/>
        </c:scaling>
        <c:delete val="1"/>
        <c:axPos val="b"/>
        <c:numFmt formatCode="&quot;H&quot;yy" sourceLinked="1"/>
        <c:majorTickMark val="none"/>
        <c:minorTickMark val="none"/>
        <c:tickLblPos val="none"/>
        <c:crossAx val="133461888"/>
        <c:crosses val="autoZero"/>
        <c:auto val="1"/>
        <c:lblOffset val="100"/>
        <c:baseTimeUnit val="years"/>
      </c:dateAx>
      <c:valAx>
        <c:axId val="1334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99-4787-A74D-B1E2168C8C9D}"/>
            </c:ext>
          </c:extLst>
        </c:ser>
        <c:dLbls>
          <c:showLegendKey val="0"/>
          <c:showVal val="0"/>
          <c:showCatName val="0"/>
          <c:showSerName val="0"/>
          <c:showPercent val="0"/>
          <c:showBubbleSize val="0"/>
        </c:dLbls>
        <c:gapWidth val="150"/>
        <c:axId val="142080256"/>
        <c:axId val="171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9-4787-A74D-B1E2168C8C9D}"/>
            </c:ext>
          </c:extLst>
        </c:ser>
        <c:dLbls>
          <c:showLegendKey val="0"/>
          <c:showVal val="0"/>
          <c:showCatName val="0"/>
          <c:showSerName val="0"/>
          <c:showPercent val="0"/>
          <c:showBubbleSize val="0"/>
        </c:dLbls>
        <c:marker val="1"/>
        <c:smooth val="0"/>
        <c:axId val="142080256"/>
        <c:axId val="171414272"/>
      </c:lineChart>
      <c:dateAx>
        <c:axId val="142080256"/>
        <c:scaling>
          <c:orientation val="minMax"/>
        </c:scaling>
        <c:delete val="1"/>
        <c:axPos val="b"/>
        <c:numFmt formatCode="&quot;H&quot;yy" sourceLinked="1"/>
        <c:majorTickMark val="none"/>
        <c:minorTickMark val="none"/>
        <c:tickLblPos val="none"/>
        <c:crossAx val="171414272"/>
        <c:crosses val="autoZero"/>
        <c:auto val="1"/>
        <c:lblOffset val="100"/>
        <c:baseTimeUnit val="years"/>
      </c:dateAx>
      <c:valAx>
        <c:axId val="171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161.16</c:v>
                </c:pt>
                <c:pt idx="2">
                  <c:v>161.28</c:v>
                </c:pt>
                <c:pt idx="3">
                  <c:v>141.19999999999999</c:v>
                </c:pt>
                <c:pt idx="4">
                  <c:v>192.96</c:v>
                </c:pt>
              </c:numCache>
            </c:numRef>
          </c:val>
          <c:extLst>
            <c:ext xmlns:c16="http://schemas.microsoft.com/office/drawing/2014/chart" uri="{C3380CC4-5D6E-409C-BE32-E72D297353CC}">
              <c16:uniqueId val="{00000000-5A8B-4B52-8C44-663D44897DB9}"/>
            </c:ext>
          </c:extLst>
        </c:ser>
        <c:dLbls>
          <c:showLegendKey val="0"/>
          <c:showVal val="0"/>
          <c:showCatName val="0"/>
          <c:showSerName val="0"/>
          <c:showPercent val="0"/>
          <c:showBubbleSize val="0"/>
        </c:dLbls>
        <c:gapWidth val="150"/>
        <c:axId val="82334848"/>
        <c:axId val="823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A8B-4B52-8C44-663D44897DB9}"/>
            </c:ext>
          </c:extLst>
        </c:ser>
        <c:dLbls>
          <c:showLegendKey val="0"/>
          <c:showVal val="0"/>
          <c:showCatName val="0"/>
          <c:showSerName val="0"/>
          <c:showPercent val="0"/>
          <c:showBubbleSize val="0"/>
        </c:dLbls>
        <c:marker val="1"/>
        <c:smooth val="0"/>
        <c:axId val="82334848"/>
        <c:axId val="82336768"/>
      </c:lineChart>
      <c:dateAx>
        <c:axId val="82334848"/>
        <c:scaling>
          <c:orientation val="minMax"/>
        </c:scaling>
        <c:delete val="1"/>
        <c:axPos val="b"/>
        <c:numFmt formatCode="&quot;H&quot;yy" sourceLinked="1"/>
        <c:majorTickMark val="none"/>
        <c:minorTickMark val="none"/>
        <c:tickLblPos val="none"/>
        <c:crossAx val="82336768"/>
        <c:crosses val="autoZero"/>
        <c:auto val="1"/>
        <c:lblOffset val="100"/>
        <c:baseTimeUnit val="years"/>
      </c:dateAx>
      <c:valAx>
        <c:axId val="82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106.57</c:v>
                </c:pt>
                <c:pt idx="1">
                  <c:v>95.06</c:v>
                </c:pt>
                <c:pt idx="2">
                  <c:v>100</c:v>
                </c:pt>
                <c:pt idx="3">
                  <c:v>100.16</c:v>
                </c:pt>
                <c:pt idx="4">
                  <c:v>100.01</c:v>
                </c:pt>
              </c:numCache>
            </c:numRef>
          </c:val>
          <c:extLst>
            <c:ext xmlns:c16="http://schemas.microsoft.com/office/drawing/2014/chart" uri="{C3380CC4-5D6E-409C-BE32-E72D297353CC}">
              <c16:uniqueId val="{00000000-12CF-4387-A6FA-528D55B0537A}"/>
            </c:ext>
          </c:extLst>
        </c:ser>
        <c:dLbls>
          <c:showLegendKey val="0"/>
          <c:showVal val="0"/>
          <c:showCatName val="0"/>
          <c:showSerName val="0"/>
          <c:showPercent val="0"/>
          <c:showBubbleSize val="0"/>
        </c:dLbls>
        <c:gapWidth val="150"/>
        <c:axId val="82351616"/>
        <c:axId val="823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2CF-4387-A6FA-528D55B0537A}"/>
            </c:ext>
          </c:extLst>
        </c:ser>
        <c:dLbls>
          <c:showLegendKey val="0"/>
          <c:showVal val="0"/>
          <c:showCatName val="0"/>
          <c:showSerName val="0"/>
          <c:showPercent val="0"/>
          <c:showBubbleSize val="0"/>
        </c:dLbls>
        <c:marker val="1"/>
        <c:smooth val="0"/>
        <c:axId val="82351616"/>
        <c:axId val="82353536"/>
      </c:lineChart>
      <c:dateAx>
        <c:axId val="82351616"/>
        <c:scaling>
          <c:orientation val="minMax"/>
        </c:scaling>
        <c:delete val="1"/>
        <c:axPos val="b"/>
        <c:numFmt formatCode="&quot;H&quot;yy" sourceLinked="1"/>
        <c:majorTickMark val="none"/>
        <c:minorTickMark val="none"/>
        <c:tickLblPos val="none"/>
        <c:crossAx val="82353536"/>
        <c:crosses val="autoZero"/>
        <c:auto val="1"/>
        <c:lblOffset val="100"/>
        <c:baseTimeUnit val="years"/>
      </c:dateAx>
      <c:valAx>
        <c:axId val="82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155.88999999999999</c:v>
                </c:pt>
                <c:pt idx="1">
                  <c:v>184</c:v>
                </c:pt>
                <c:pt idx="2">
                  <c:v>174.4</c:v>
                </c:pt>
                <c:pt idx="3">
                  <c:v>175.12</c:v>
                </c:pt>
                <c:pt idx="4">
                  <c:v>184.11</c:v>
                </c:pt>
              </c:numCache>
            </c:numRef>
          </c:val>
          <c:extLst>
            <c:ext xmlns:c16="http://schemas.microsoft.com/office/drawing/2014/chart" uri="{C3380CC4-5D6E-409C-BE32-E72D297353CC}">
              <c16:uniqueId val="{00000000-2B59-4C07-839C-E017BCF6A678}"/>
            </c:ext>
          </c:extLst>
        </c:ser>
        <c:dLbls>
          <c:showLegendKey val="0"/>
          <c:showVal val="0"/>
          <c:showCatName val="0"/>
          <c:showSerName val="0"/>
          <c:showPercent val="0"/>
          <c:showBubbleSize val="0"/>
        </c:dLbls>
        <c:gapWidth val="150"/>
        <c:axId val="82368384"/>
        <c:axId val="823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B59-4C07-839C-E017BCF6A678}"/>
            </c:ext>
          </c:extLst>
        </c:ser>
        <c:dLbls>
          <c:showLegendKey val="0"/>
          <c:showVal val="0"/>
          <c:showCatName val="0"/>
          <c:showSerName val="0"/>
          <c:showPercent val="0"/>
          <c:showBubbleSize val="0"/>
        </c:dLbls>
        <c:marker val="1"/>
        <c:smooth val="0"/>
        <c:axId val="82368384"/>
        <c:axId val="82370560"/>
      </c:lineChart>
      <c:dateAx>
        <c:axId val="82368384"/>
        <c:scaling>
          <c:orientation val="minMax"/>
        </c:scaling>
        <c:delete val="1"/>
        <c:axPos val="b"/>
        <c:numFmt formatCode="&quot;H&quot;yy" sourceLinked="1"/>
        <c:majorTickMark val="none"/>
        <c:minorTickMark val="none"/>
        <c:tickLblPos val="none"/>
        <c:crossAx val="82370560"/>
        <c:crosses val="autoZero"/>
        <c:auto val="1"/>
        <c:lblOffset val="100"/>
        <c:baseTimeUnit val="years"/>
      </c:dateAx>
      <c:valAx>
        <c:axId val="823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阿智村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6359</v>
      </c>
      <c r="AM8" s="51"/>
      <c r="AN8" s="51"/>
      <c r="AO8" s="51"/>
      <c r="AP8" s="51"/>
      <c r="AQ8" s="51"/>
      <c r="AR8" s="51"/>
      <c r="AS8" s="51"/>
      <c r="AT8" s="46">
        <f>データ!T6</f>
        <v>214.43</v>
      </c>
      <c r="AU8" s="46"/>
      <c r="AV8" s="46"/>
      <c r="AW8" s="46"/>
      <c r="AX8" s="46"/>
      <c r="AY8" s="46"/>
      <c r="AZ8" s="46"/>
      <c r="BA8" s="46"/>
      <c r="BB8" s="46">
        <f>データ!U6</f>
        <v>29.66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49.41</v>
      </c>
      <c r="Q10" s="46"/>
      <c r="R10" s="46"/>
      <c r="S10" s="46"/>
      <c r="T10" s="46"/>
      <c r="U10" s="46"/>
      <c r="V10" s="46"/>
      <c r="W10" s="46">
        <f>データ!Q6</f>
        <v>87.91</v>
      </c>
      <c r="X10" s="46"/>
      <c r="Y10" s="46"/>
      <c r="Z10" s="46"/>
      <c r="AA10" s="46"/>
      <c r="AB10" s="46"/>
      <c r="AC10" s="46"/>
      <c r="AD10" s="51">
        <f>データ!R6</f>
        <v>3278</v>
      </c>
      <c r="AE10" s="51"/>
      <c r="AF10" s="51"/>
      <c r="AG10" s="51"/>
      <c r="AH10" s="51"/>
      <c r="AI10" s="51"/>
      <c r="AJ10" s="51"/>
      <c r="AK10" s="2"/>
      <c r="AL10" s="51">
        <f>データ!V6</f>
        <v>3100</v>
      </c>
      <c r="AM10" s="51"/>
      <c r="AN10" s="51"/>
      <c r="AO10" s="51"/>
      <c r="AP10" s="51"/>
      <c r="AQ10" s="51"/>
      <c r="AR10" s="51"/>
      <c r="AS10" s="51"/>
      <c r="AT10" s="46">
        <f>データ!W6</f>
        <v>1.34</v>
      </c>
      <c r="AU10" s="46"/>
      <c r="AV10" s="46"/>
      <c r="AW10" s="46"/>
      <c r="AX10" s="46"/>
      <c r="AY10" s="46"/>
      <c r="AZ10" s="46"/>
      <c r="BA10" s="46"/>
      <c r="BB10" s="46">
        <f>データ!X6</f>
        <v>2313.4299999999998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I8HJQD67WNeF7E0f9HqL4mb83jlYJ2g5V9L2XgSOiu14LCaukZ75W+3HpLxJ85w3YfL31M35ouvir5VdO93JvQ==" saltValue="er0coJwsgnYzLPOdtdzH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204072</v>
      </c>
      <c r="D6" s="33">
        <f t="shared" si="3"/>
        <v>47</v>
      </c>
      <c r="E6" s="33">
        <f t="shared" si="3"/>
        <v>17</v>
      </c>
      <c r="F6" s="33">
        <f t="shared" si="3"/>
        <v>4</v>
      </c>
      <c r="G6" s="33">
        <f t="shared" si="3"/>
        <v>0</v>
      </c>
      <c r="H6" s="33" t="str">
        <f t="shared" si="3"/>
        <v>長野県　阿智村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49.41</v>
      </c>
      <c r="Q6" s="34">
        <f t="shared" si="3"/>
        <v>87.91</v>
      </c>
      <c r="R6" s="34">
        <f t="shared" si="3"/>
        <v>3278</v>
      </c>
      <c r="S6" s="34">
        <f t="shared" si="3"/>
        <v>6359</v>
      </c>
      <c r="T6" s="34">
        <f t="shared" si="3"/>
        <v>214.43</v>
      </c>
      <c r="U6" s="34">
        <f t="shared" si="3"/>
        <v>29.66</v>
      </c>
      <c r="V6" s="34">
        <f t="shared" si="3"/>
        <v>3100</v>
      </c>
      <c r="W6" s="34">
        <f t="shared" si="3"/>
        <v>1.34</v>
      </c>
      <c r="X6" s="34">
        <f t="shared" si="3"/>
        <v>2313.4299999999998</v>
      </c>
      <c r="Y6" s="35">
        <f>IF(Y7="",NA(),Y7)</f>
        <v>103.73</v>
      </c>
      <c r="Z6" s="35">
        <f t="shared" ref="Z6:AH6" si="4">IF(Z7="",NA(),Z7)</f>
        <v>99.62</v>
      </c>
      <c r="AA6" s="35">
        <f t="shared" si="4"/>
        <v>100.27</v>
      </c>
      <c r="AB6" s="35">
        <f t="shared" si="4"/>
        <v>100.26</v>
      </c>
      <c r="AC6" s="35">
        <f t="shared" si="4"/>
        <v>101.85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161.16</v>
      </c>
      <c r="BH6" s="35">
        <f t="shared" si="7"/>
        <v>161.28</v>
      </c>
      <c r="BI6" s="35">
        <f t="shared" si="7"/>
        <v>141.19999999999999</v>
      </c>
      <c r="BJ6" s="35">
        <f t="shared" si="7"/>
        <v>192.96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106.57</v>
      </c>
      <c r="BR6" s="35">
        <f t="shared" ref="BR6:BZ6" si="8">IF(BR7="",NA(),BR7)</f>
        <v>95.06</v>
      </c>
      <c r="BS6" s="35">
        <f t="shared" si="8"/>
        <v>100</v>
      </c>
      <c r="BT6" s="35">
        <f t="shared" si="8"/>
        <v>100.16</v>
      </c>
      <c r="BU6" s="35">
        <f t="shared" si="8"/>
        <v>100.01</v>
      </c>
      <c r="BV6" s="35">
        <f t="shared" si="8"/>
        <v>66.22</v>
      </c>
      <c r="BW6" s="35">
        <f t="shared" si="8"/>
        <v>69.87</v>
      </c>
      <c r="BX6" s="35">
        <f t="shared" si="8"/>
        <v>74.3</v>
      </c>
      <c r="BY6" s="35">
        <f t="shared" si="8"/>
        <v>72.260000000000005</v>
      </c>
      <c r="BZ6" s="35">
        <f t="shared" si="8"/>
        <v>71.84</v>
      </c>
      <c r="CA6" s="34" t="str">
        <f>IF(CA7="","",IF(CA7="-","【-】","【"&amp;SUBSTITUTE(TEXT(CA7,"#,##0.00"),"-","△")&amp;"】"))</f>
        <v>【74.17】</v>
      </c>
      <c r="CB6" s="35">
        <f>IF(CB7="",NA(),CB7)</f>
        <v>155.88999999999999</v>
      </c>
      <c r="CC6" s="35">
        <f t="shared" ref="CC6:CK6" si="9">IF(CC7="",NA(),CC7)</f>
        <v>184</v>
      </c>
      <c r="CD6" s="35">
        <f t="shared" si="9"/>
        <v>174.4</v>
      </c>
      <c r="CE6" s="35">
        <f t="shared" si="9"/>
        <v>175.12</v>
      </c>
      <c r="CF6" s="35">
        <f t="shared" si="9"/>
        <v>184.11</v>
      </c>
      <c r="CG6" s="35">
        <f t="shared" si="9"/>
        <v>246.72</v>
      </c>
      <c r="CH6" s="35">
        <f t="shared" si="9"/>
        <v>234.96</v>
      </c>
      <c r="CI6" s="35">
        <f t="shared" si="9"/>
        <v>221.81</v>
      </c>
      <c r="CJ6" s="35">
        <f t="shared" si="9"/>
        <v>230.02</v>
      </c>
      <c r="CK6" s="35">
        <f t="shared" si="9"/>
        <v>228.47</v>
      </c>
      <c r="CL6" s="34" t="str">
        <f>IF(CL7="","",IF(CL7="-","【-】","【"&amp;SUBSTITUTE(TEXT(CL7,"#,##0.00"),"-","△")&amp;"】"))</f>
        <v>【218.56】</v>
      </c>
      <c r="CM6" s="35">
        <f>IF(CM7="",NA(),CM7)</f>
        <v>38.46</v>
      </c>
      <c r="CN6" s="35">
        <f t="shared" ref="CN6:CV6" si="10">IF(CN7="",NA(),CN7)</f>
        <v>37.81</v>
      </c>
      <c r="CO6" s="35">
        <f t="shared" si="10"/>
        <v>38.58</v>
      </c>
      <c r="CP6" s="35">
        <f t="shared" si="10"/>
        <v>38.72</v>
      </c>
      <c r="CQ6" s="35">
        <f t="shared" si="10"/>
        <v>36.29</v>
      </c>
      <c r="CR6" s="35">
        <f t="shared" si="10"/>
        <v>41.35</v>
      </c>
      <c r="CS6" s="35">
        <f t="shared" si="10"/>
        <v>42.9</v>
      </c>
      <c r="CT6" s="35">
        <f t="shared" si="10"/>
        <v>43.36</v>
      </c>
      <c r="CU6" s="35">
        <f t="shared" si="10"/>
        <v>42.56</v>
      </c>
      <c r="CV6" s="35">
        <f t="shared" si="10"/>
        <v>42.47</v>
      </c>
      <c r="CW6" s="34" t="str">
        <f>IF(CW7="","",IF(CW7="-","【-】","【"&amp;SUBSTITUTE(TEXT(CW7,"#,##0.00"),"-","△")&amp;"】"))</f>
        <v>【42.86】</v>
      </c>
      <c r="CX6" s="35">
        <f>IF(CX7="",NA(),CX7)</f>
        <v>97.43</v>
      </c>
      <c r="CY6" s="35">
        <f t="shared" ref="CY6:DG6" si="11">IF(CY7="",NA(),CY7)</f>
        <v>99.47</v>
      </c>
      <c r="CZ6" s="35">
        <f t="shared" si="11"/>
        <v>93.27</v>
      </c>
      <c r="DA6" s="35">
        <f t="shared" si="11"/>
        <v>93.19</v>
      </c>
      <c r="DB6" s="35">
        <f t="shared" si="11"/>
        <v>93.65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204072</v>
      </c>
      <c r="D7" s="37">
        <v>47</v>
      </c>
      <c r="E7" s="37">
        <v>17</v>
      </c>
      <c r="F7" s="37">
        <v>4</v>
      </c>
      <c r="G7" s="37">
        <v>0</v>
      </c>
      <c r="H7" s="37" t="s">
        <v>98</v>
      </c>
      <c r="I7" s="37" t="s">
        <v>99</v>
      </c>
      <c r="J7" s="37" t="s">
        <v>100</v>
      </c>
      <c r="K7" s="37" t="s">
        <v>101</v>
      </c>
      <c r="L7" s="37" t="s">
        <v>102</v>
      </c>
      <c r="M7" s="37" t="s">
        <v>103</v>
      </c>
      <c r="N7" s="38" t="s">
        <v>104</v>
      </c>
      <c r="O7" s="38" t="s">
        <v>105</v>
      </c>
      <c r="P7" s="38">
        <v>49.41</v>
      </c>
      <c r="Q7" s="38">
        <v>87.91</v>
      </c>
      <c r="R7" s="38">
        <v>3278</v>
      </c>
      <c r="S7" s="38">
        <v>6359</v>
      </c>
      <c r="T7" s="38">
        <v>214.43</v>
      </c>
      <c r="U7" s="38">
        <v>29.66</v>
      </c>
      <c r="V7" s="38">
        <v>3100</v>
      </c>
      <c r="W7" s="38">
        <v>1.34</v>
      </c>
      <c r="X7" s="38">
        <v>2313.4299999999998</v>
      </c>
      <c r="Y7" s="38">
        <v>103.73</v>
      </c>
      <c r="Z7" s="38">
        <v>99.62</v>
      </c>
      <c r="AA7" s="38">
        <v>100.27</v>
      </c>
      <c r="AB7" s="38">
        <v>100.26</v>
      </c>
      <c r="AC7" s="38">
        <v>101.85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161.16</v>
      </c>
      <c r="BH7" s="38">
        <v>161.28</v>
      </c>
      <c r="BI7" s="38">
        <v>141.19999999999999</v>
      </c>
      <c r="BJ7" s="38">
        <v>192.96</v>
      </c>
      <c r="BK7" s="38">
        <v>1434.89</v>
      </c>
      <c r="BL7" s="38">
        <v>1298.9100000000001</v>
      </c>
      <c r="BM7" s="38">
        <v>1243.71</v>
      </c>
      <c r="BN7" s="38">
        <v>1194.1500000000001</v>
      </c>
      <c r="BO7" s="38">
        <v>1206.79</v>
      </c>
      <c r="BP7" s="38">
        <v>1218.7</v>
      </c>
      <c r="BQ7" s="38">
        <v>106.57</v>
      </c>
      <c r="BR7" s="38">
        <v>95.06</v>
      </c>
      <c r="BS7" s="38">
        <v>100</v>
      </c>
      <c r="BT7" s="38">
        <v>100.16</v>
      </c>
      <c r="BU7" s="38">
        <v>100.01</v>
      </c>
      <c r="BV7" s="38">
        <v>66.22</v>
      </c>
      <c r="BW7" s="38">
        <v>69.87</v>
      </c>
      <c r="BX7" s="38">
        <v>74.3</v>
      </c>
      <c r="BY7" s="38">
        <v>72.260000000000005</v>
      </c>
      <c r="BZ7" s="38">
        <v>71.84</v>
      </c>
      <c r="CA7" s="38">
        <v>74.17</v>
      </c>
      <c r="CB7" s="38">
        <v>155.88999999999999</v>
      </c>
      <c r="CC7" s="38">
        <v>184</v>
      </c>
      <c r="CD7" s="38">
        <v>174.4</v>
      </c>
      <c r="CE7" s="38">
        <v>175.12</v>
      </c>
      <c r="CF7" s="38">
        <v>184.11</v>
      </c>
      <c r="CG7" s="38">
        <v>246.72</v>
      </c>
      <c r="CH7" s="38">
        <v>234.96</v>
      </c>
      <c r="CI7" s="38">
        <v>221.81</v>
      </c>
      <c r="CJ7" s="38">
        <v>230.02</v>
      </c>
      <c r="CK7" s="38">
        <v>228.47</v>
      </c>
      <c r="CL7" s="38">
        <v>218.56</v>
      </c>
      <c r="CM7" s="38">
        <v>38.46</v>
      </c>
      <c r="CN7" s="38">
        <v>37.81</v>
      </c>
      <c r="CO7" s="38">
        <v>38.58</v>
      </c>
      <c r="CP7" s="38">
        <v>38.72</v>
      </c>
      <c r="CQ7" s="38">
        <v>36.29</v>
      </c>
      <c r="CR7" s="38">
        <v>41.35</v>
      </c>
      <c r="CS7" s="38">
        <v>42.9</v>
      </c>
      <c r="CT7" s="38">
        <v>43.36</v>
      </c>
      <c r="CU7" s="38">
        <v>42.56</v>
      </c>
      <c r="CV7" s="38">
        <v>42.47</v>
      </c>
      <c r="CW7" s="38">
        <v>42.86</v>
      </c>
      <c r="CX7" s="38">
        <v>97.43</v>
      </c>
      <c r="CY7" s="38">
        <v>99.47</v>
      </c>
      <c r="CZ7" s="38">
        <v>93.27</v>
      </c>
      <c r="DA7" s="38">
        <v>93.19</v>
      </c>
      <c r="DB7" s="38">
        <v>93.65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LWS17042</cp:lastModifiedBy>
  <cp:lastPrinted>2021-02-28T09:18:25Z</cp:lastPrinted>
  <dcterms:created xsi:type="dcterms:W3CDTF">2020-12-04T02:55:10Z</dcterms:created>
  <dcterms:modified xsi:type="dcterms:W3CDTF">2021-02-28T09:18:32Z</dcterms:modified>
</cp:coreProperties>
</file>