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70"/>
  <workbookPr defaultThemeVersion="124226"/>
  <mc:AlternateContent xmlns:mc="http://schemas.openxmlformats.org/markup-compatibility/2006">
    <mc:Choice Requires="x15">
      <x15ac:absPath xmlns:x15ac="http://schemas.microsoft.com/office/spreadsheetml/2010/11/ac" url="E:\経営比較分析表\"/>
    </mc:Choice>
  </mc:AlternateContent>
  <workbookProtection workbookPassword="B319" lockStructure="1"/>
  <bookViews>
    <workbookView xWindow="-15" yWindow="6030" windowWidth="19230" windowHeight="60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<sst xmlns="http://schemas.openxmlformats.org/spreadsheetml/2006/main" count="240" uniqueCount="125">
  <si>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</si>
  <si>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</si>
  <si>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</si>
  <si>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</si>
  <si>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</si>
  <si>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</si>
  <si>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</si>
  <si>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</si>
  <si>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</si>
  <si>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</si>
  <si>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</si>
  <si>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</si>
  <si>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</si>
  <si>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</si>
  <si>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</si>
  <si>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</si>
  <si>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</si>
  <si>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</si>
  <si>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</si>
  <si>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</si>
  <si>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</si>
  <si>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</si>
  <si>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</si>
  <si>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</si>
  <si>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</si>
  <si>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</si>
  <si>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</si>
  <si>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</si>
  <si>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</si>
  <si>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</si>
  <si>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</si>
  <si>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</si>
  <si>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</si>
  <si>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</si>
  <si>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</si>
  <si>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</si>
  <si>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</si>
  <si>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</si>
  <si>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</si>
  <si>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</si>
  <si>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</si>
  <si>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</si>
  <si>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</si>
  <si>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</si>
  <si>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</si>
  <si>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</si>
  <si>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</si>
  <si>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</si>
  <si>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</si>
  <si>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</si>
  <si>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</si>
  <si>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</si>
  <si>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</si>
  <si>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</si>
  <si>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</si>
  <si>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</si>
  <si>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</si>
  <si>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</si>
  <si>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</si>
  <si>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</si>
  <si>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</si>
  <si>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</si>
  <si>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</si>
  <si>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</si>
  <si>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</si>
  <si>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</si>
  <si>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</si>
  <si>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</si>
  <si>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</si>
  <si>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</si>
  <si>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</si>
  <si>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</si>
  <si>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</si>
  <si>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</si>
  <si>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</si>
  <si>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</si>
  <si>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</si>
  <si>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</si>
  <si>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</si>
  <si>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</si>
  <si>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</si>
  <si>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</si>
  <si>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</si>
  <si>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</si>
  <si>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</si>
  <si>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</si>
  <si>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</si>
  <si>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</si>
  <si>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</si>
  <si>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</si>
  <si>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</si>
  <si>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</si>
  <si>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</si>
  <si>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</si>
  <si>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</si>
  <si>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</si>
  <si>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</si>
  <si>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</si>
  <si>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</si>
  <si>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</si>
  <si>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</si>
  <si>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</si>
  <si>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</si>
  <si>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</si>
  <si>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</si>
  <si>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</si>
  <si>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</si>
  <si>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</si>
  <si>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</si>
  <si>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阿智村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</si>
  <si>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</si>
  <si>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</si>
  <si>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</si>
  <si>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</si>
  <si>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</si>
  <si>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</si>
  <si>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</si>
  <si>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</si>
  <si>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</si>
  <si>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</si>
  <si>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</si>
  <si>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阿智村には下水道浄化センターが2施設あり、昼神浄化センターは平成9年度、会地浄化センターは平成13年度の供用開始となっています。現在、16年～20年が経過しており、昼神浄化センターでは耐用年数を超えた機器の更新時期を迎えています。
　管渠については、それぞれの処理場と同じ頃の建設となっておりますが、耐腐食性の強い陶管及びハイセラミック管を使用していますので劣化による管渠の更新はまだ必要ないと考えています。</t>
    <rPh sb="1" eb="3">
      <t>アチ</t>
    </rPh>
    <rPh sb="3" eb="4">
      <t>ムラ</t>
    </rPh>
    <rPh sb="6" eb="9">
      <t>ゲスイドウ</t>
    </rPh>
    <rPh sb="9" eb="11">
      <t>ジョウカ</t>
    </rPh>
    <rPh sb="17" eb="19">
      <t>シセツ</t>
    </rPh>
    <rPh sb="22" eb="24">
      <t>ヒルガミ</t>
    </rPh>
    <rPh sb="24" eb="26">
      <t>ジョウカ</t>
    </rPh>
    <rPh sb="31" eb="33">
      <t>ヘイセイ</t>
    </rPh>
    <rPh sb="34" eb="36">
      <t>ネンド</t>
    </rPh>
    <rPh sb="37" eb="39">
      <t>オウチ</t>
    </rPh>
    <rPh sb="39" eb="41">
      <t>ジョウカ</t>
    </rPh>
    <rPh sb="46" eb="48">
      <t>ヘイセイ</t>
    </rPh>
    <rPh sb="50" eb="52">
      <t>ネンド</t>
    </rPh>
    <rPh sb="53" eb="55">
      <t>キョウヨウ</t>
    </rPh>
    <rPh sb="55" eb="57">
      <t>カイシ</t>
    </rPh>
    <rPh sb="65" eb="67">
      <t>ゲンザイ</t>
    </rPh>
    <rPh sb="70" eb="71">
      <t>ネン</t>
    </rPh>
    <rPh sb="74" eb="75">
      <t>ネン</t>
    </rPh>
    <rPh sb="76" eb="78">
      <t>ケイカ</t>
    </rPh>
    <rPh sb="83" eb="85">
      <t>ヒルガミ</t>
    </rPh>
    <rPh sb="85" eb="87">
      <t>ジョウカ</t>
    </rPh>
    <rPh sb="93" eb="95">
      <t>タイヨウ</t>
    </rPh>
    <rPh sb="95" eb="97">
      <t>ネンスウ</t>
    </rPh>
    <rPh sb="98" eb="99">
      <t>コ</t>
    </rPh>
    <rPh sb="101" eb="103">
      <t>キキ</t>
    </rPh>
    <rPh sb="104" eb="106">
      <t>コウシン</t>
    </rPh>
    <rPh sb="106" eb="108">
      <t>ジキ</t>
    </rPh>
    <rPh sb="109" eb="110">
      <t>ムカ</t>
    </rPh>
    <rPh sb="118" eb="120">
      <t>カンキョ</t>
    </rPh>
    <rPh sb="131" eb="134">
      <t>ショリジョウ</t>
    </rPh>
    <rPh sb="135" eb="136">
      <t>オナ</t>
    </rPh>
    <rPh sb="137" eb="138">
      <t>コロ</t>
    </rPh>
    <rPh sb="139" eb="141">
      <t>ケンセツ</t>
    </rPh>
    <rPh sb="151" eb="155">
      <t>タイフショクセイ</t>
    </rPh>
    <rPh sb="156" eb="157">
      <t>ツヨ</t>
    </rPh>
    <rPh sb="158" eb="160">
      <t>トウカン</t>
    </rPh>
    <rPh sb="160" eb="161">
      <t>オヨ</t>
    </rPh>
    <rPh sb="169" eb="170">
      <t>カン</t>
    </rPh>
    <rPh sb="171" eb="173">
      <t>シヨウ</t>
    </rPh>
    <rPh sb="180" eb="182">
      <t>レッカ</t>
    </rPh>
    <rPh sb="185" eb="187">
      <t>カンキョ</t>
    </rPh>
    <rPh sb="188" eb="190">
      <t>コウシン</t>
    </rPh>
    <rPh sb="193" eb="195">
      <t>ヒツヨウ</t>
    </rPh>
    <rPh sb="198" eb="199">
      <t>カンガ</t>
    </rPh>
    <phoneticPr fontId="7"/>
  </si>
  <si>
    <t>非設置</t>
    <rPh sb="0" eb="1">
      <t>ヒ</t>
    </rPh>
    <rPh sb="1" eb="3">
      <t>セッチ</t>
    </rPh>
    <phoneticPr fontId="4"/>
  </si>
  <si>
    <t xml:space="preserve">　阿智村下水道事業の会計は現在、使用料収入で人件費や維持管理費等の運営費の全部と下水道施設を建設するときに借入れた地方債の償還費用の一部を賄っています。償還費用の不足分については一般会計から繰入を行い充当しています。
　収益的収支比率について、近年は100%を超える数値で推移しています。H26年度は基金の運用利子収入が国債満期等で例年より多くなった関係で高い数値となっています。H28年度は前年度繰越金の一部を維持管理費の財源としたことで100%を下回っています。
　料金改定を実施し平成28年4月使用分から新料金による使用料の徴収を実施しました。前年度比で6%程度料金収入が増加しましたが、平成28年度は経営戦略の策定事業を行いその経費の半額を一般会計から繰入れたことで経費回収率が低くなり汚水処理原価が上がっています。
　平成9年に供用開始した昼神浄化センターの長寿命化計画を平成27年度に策定し、平成29年度～平成32年度で長寿命化事業を行います。
</t>
    <rPh sb="1" eb="4">
      <t>アチムラ</t>
    </rPh>
    <rPh sb="4" eb="7">
      <t>ゲスイドウ</t>
    </rPh>
    <rPh sb="7" eb="9">
      <t>ジギョウ</t>
    </rPh>
    <rPh sb="10" eb="12">
      <t>カイケイ</t>
    </rPh>
    <rPh sb="110" eb="113">
      <t>シュウエキテキ</t>
    </rPh>
    <rPh sb="113" eb="115">
      <t>シュウシ</t>
    </rPh>
    <rPh sb="115" eb="117">
      <t>ヒリツ</t>
    </rPh>
    <rPh sb="122" eb="124">
      <t>キンネン</t>
    </rPh>
    <rPh sb="130" eb="131">
      <t>コ</t>
    </rPh>
    <rPh sb="133" eb="135">
      <t>スウチ</t>
    </rPh>
    <rPh sb="136" eb="138">
      <t>スイイ</t>
    </rPh>
    <rPh sb="193" eb="195">
      <t>ネンド</t>
    </rPh>
    <rPh sb="196" eb="199">
      <t>ゼンネンド</t>
    </rPh>
    <rPh sb="199" eb="201">
      <t>クリコシ</t>
    </rPh>
    <rPh sb="201" eb="202">
      <t>キン</t>
    </rPh>
    <rPh sb="203" eb="205">
      <t>イチブ</t>
    </rPh>
    <rPh sb="206" eb="208">
      <t>イジ</t>
    </rPh>
    <rPh sb="208" eb="211">
      <t>カンリヒ</t>
    </rPh>
    <rPh sb="212" eb="214">
      <t>ザイゲン</t>
    </rPh>
    <rPh sb="225" eb="227">
      <t>シタマワ</t>
    </rPh>
    <rPh sb="235" eb="237">
      <t>リョウキン</t>
    </rPh>
    <rPh sb="237" eb="239">
      <t>カイテイ</t>
    </rPh>
    <rPh sb="240" eb="242">
      <t>ジッシ</t>
    </rPh>
    <rPh sb="243" eb="245">
      <t>ヘイセイ</t>
    </rPh>
    <rPh sb="297" eb="299">
      <t>ヘイセイ</t>
    </rPh>
    <rPh sb="301" eb="303">
      <t>ネンド</t>
    </rPh>
    <rPh sb="304" eb="306">
      <t>ケイエイ</t>
    </rPh>
    <rPh sb="306" eb="308">
      <t>センリャク</t>
    </rPh>
    <rPh sb="309" eb="311">
      <t>サクテイ</t>
    </rPh>
    <rPh sb="311" eb="313">
      <t>ジギョウ</t>
    </rPh>
    <rPh sb="314" eb="315">
      <t>オコナ</t>
    </rPh>
    <rPh sb="318" eb="320">
      <t>ケイヒ</t>
    </rPh>
    <rPh sb="321" eb="323">
      <t>ハンガク</t>
    </rPh>
    <rPh sb="324" eb="326">
      <t>イッパン</t>
    </rPh>
    <rPh sb="326" eb="328">
      <t>カイケイ</t>
    </rPh>
    <rPh sb="330" eb="332">
      <t>クリイ</t>
    </rPh>
    <rPh sb="337" eb="339">
      <t>ケイヒ</t>
    </rPh>
    <rPh sb="339" eb="341">
      <t>カイシュウ</t>
    </rPh>
    <rPh sb="341" eb="342">
      <t>リツ</t>
    </rPh>
    <rPh sb="343" eb="344">
      <t>ヒク</t>
    </rPh>
    <rPh sb="347" eb="349">
      <t>オスイ</t>
    </rPh>
    <rPh sb="349" eb="351">
      <t>ショリ</t>
    </rPh>
    <rPh sb="351" eb="353">
      <t>ゲンカ</t>
    </rPh>
    <rPh sb="354" eb="355">
      <t>ア</t>
    </rPh>
    <rPh sb="364" eb="366">
      <t>ヘイセイ</t>
    </rPh>
    <rPh sb="367" eb="368">
      <t>ネン</t>
    </rPh>
    <rPh sb="369" eb="371">
      <t>キョウヨウ</t>
    </rPh>
    <rPh sb="371" eb="373">
      <t>カイシ</t>
    </rPh>
    <rPh sb="375" eb="376">
      <t>ヒル</t>
    </rPh>
    <rPh sb="376" eb="377">
      <t>ガミ</t>
    </rPh>
    <rPh sb="377" eb="379">
      <t>ジョウカ</t>
    </rPh>
    <rPh sb="387" eb="388">
      <t>カ</t>
    </rPh>
    <rPh sb="388" eb="390">
      <t>ケイカク</t>
    </rPh>
    <rPh sb="391" eb="393">
      <t>ヘイセイ</t>
    </rPh>
    <rPh sb="395" eb="397">
      <t>ネンド</t>
    </rPh>
    <rPh sb="398" eb="400">
      <t>サクテイ</t>
    </rPh>
    <rPh sb="402" eb="404">
      <t>ヘイセイ</t>
    </rPh>
    <rPh sb="406" eb="408">
      <t>ネンド</t>
    </rPh>
    <rPh sb="409" eb="411">
      <t>ヘイセイ</t>
    </rPh>
    <rPh sb="413" eb="414">
      <t>ネン</t>
    </rPh>
    <rPh sb="414" eb="415">
      <t>ド</t>
    </rPh>
    <rPh sb="416" eb="417">
      <t>チョウ</t>
    </rPh>
    <rPh sb="417" eb="420">
      <t>ジュミョウカ</t>
    </rPh>
    <rPh sb="420" eb="422">
      <t>ジギョウ</t>
    </rPh>
    <rPh sb="423" eb="424">
      <t>オコナ</t>
    </rPh>
    <phoneticPr fontId="7"/>
  </si>
  <si>
    <t xml:space="preserve"> 今後は各施設の機器更新の費用が増えていくことが予想され、その財源の確保のため平成28年度に使用料金の改定を行いました。
　平成29年度～平成32年度に行う長寿命化事業では昼神浄化センターの機器更新を国の補助金を利用して行います。
　平成33年度以降は、ストックマネジメントを策定し下水道処理全体の将来的な維持管理費用の平準化を図ります。
　平成28年度策定の経営戦略に基づき将来的な経費の平準化を図り、将来にわたって安定的に持続可能な運営を行っていきます。</t>
    <rPh sb="4" eb="7">
      <t>カクシセツ</t>
    </rPh>
    <rPh sb="8" eb="10">
      <t>キキ</t>
    </rPh>
    <rPh sb="10" eb="12">
      <t>コウシン</t>
    </rPh>
    <rPh sb="13" eb="15">
      <t>ヒヨウ</t>
    </rPh>
    <rPh sb="16" eb="17">
      <t>フ</t>
    </rPh>
    <rPh sb="24" eb="26">
      <t>ヨソウ</t>
    </rPh>
    <rPh sb="86" eb="88">
      <t>ヒルガミ</t>
    </rPh>
    <rPh sb="88" eb="90">
      <t>ジョウカ</t>
    </rPh>
    <rPh sb="95" eb="97">
      <t>キキ</t>
    </rPh>
    <rPh sb="97" eb="99">
      <t>コウシン</t>
    </rPh>
    <rPh sb="122" eb="123">
      <t>ド</t>
    </rPh>
    <rPh sb="123" eb="125">
      <t>イコウ</t>
    </rPh>
    <rPh sb="149" eb="152">
      <t>ショウライテキ</t>
    </rPh>
    <rPh sb="171" eb="173">
      <t>ヘイセイ</t>
    </rPh>
    <rPh sb="175" eb="177">
      <t>ネンド</t>
    </rPh>
    <rPh sb="177" eb="179">
      <t>サクテイ</t>
    </rPh>
    <rPh sb="180" eb="182">
      <t>ケイエイ</t>
    </rPh>
    <rPh sb="182" eb="184">
      <t>センリャク</t>
    </rPh>
    <rPh sb="185" eb="186">
      <t>モト</t>
    </rPh>
    <rPh sb="188" eb="191">
      <t>ショウライテキ</t>
    </rPh>
    <rPh sb="192" eb="194">
      <t>ケイヒ</t>
    </rPh>
    <rPh sb="195" eb="198">
      <t>ヘイジュンカ</t>
    </rPh>
    <rPh sb="199" eb="200">
      <t>ハカ</t>
    </rPh>
    <rPh sb="213" eb="215">
      <t>ジゾク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</si>
</sst>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06-4D54-A790-2719D1D29630}"/>
            </c:ext>
          </c:extLst>
        </c:ser>
        <c:dLbls>
          <c:showLegendKey val="0"/>
          <c:showVal val="0"/>
          <c:showCatName val="0"/>
          <c:showSerName val="0"/>
          <c:showPercent val="0"/>
          <c:showBubbleSize val="0"/>
        </c:dLbls>
        <c:gapWidth val="150"/>
        <c:axId val="81459456"/>
        <c:axId val="821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C306-4D54-A790-2719D1D29630}"/>
            </c:ext>
          </c:extLst>
        </c:ser>
        <c:dLbls>
          <c:showLegendKey val="0"/>
          <c:showVal val="0"/>
          <c:showCatName val="0"/>
          <c:showSerName val="0"/>
          <c:showPercent val="0"/>
          <c:showBubbleSize val="0"/>
        </c:dLbls>
        <c:marker val="1"/>
        <c:smooth val="0"/>
        <c:axId val="81459456"/>
        <c:axId val="82190720"/>
      </c:lineChart>
      <c:dateAx>
        <c:axId val="81459456"/>
        <c:scaling>
          <c:orientation val="minMax"/>
        </c:scaling>
        <c:delete val="1"/>
        <c:axPos val="b"/>
        <c:numFmt formatCode="ge" sourceLinked="1"/>
        <c:majorTickMark val="none"/>
        <c:minorTickMark val="none"/>
        <c:tickLblPos val="none"/>
        <c:crossAx val="82190720"/>
        <c:crosses val="autoZero"/>
        <c:auto val="1"/>
        <c:lblOffset val="100"/>
        <c:baseTimeUnit val="years"/>
      </c:dateAx>
      <c:valAx>
        <c:axId val="821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36.200000000000003</c:v>
                </c:pt>
                <c:pt idx="1">
                  <c:v>37.26</c:v>
                </c:pt>
                <c:pt idx="2">
                  <c:v>37.47</c:v>
                </c:pt>
                <c:pt idx="3">
                  <c:v>38.46</c:v>
                </c:pt>
                <c:pt idx="4">
                  <c:v>37.81</c:v>
                </c:pt>
              </c:numCache>
            </c:numRef>
          </c:val>
          <c:extLst>
            <c:ext xmlns:c16="http://schemas.microsoft.com/office/drawing/2014/chart" uri="{C3380CC4-5D6E-409C-BE32-E72D297353CC}">
              <c16:uniqueId val="{00000000-F2E2-4D2B-AEC4-27A8E57EBCC7}"/>
            </c:ext>
          </c:extLst>
        </c:ser>
        <c:dLbls>
          <c:showLegendKey val="0"/>
          <c:showVal val="0"/>
          <c:showCatName val="0"/>
          <c:showSerName val="0"/>
          <c:showPercent val="0"/>
          <c:showBubbleSize val="0"/>
        </c:dLbls>
        <c:gapWidth val="150"/>
        <c:axId val="82578048"/>
        <c:axId val="826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F2E2-4D2B-AEC4-27A8E57EBCC7}"/>
            </c:ext>
          </c:extLst>
        </c:ser>
        <c:dLbls>
          <c:showLegendKey val="0"/>
          <c:showVal val="0"/>
          <c:showCatName val="0"/>
          <c:showSerName val="0"/>
          <c:showPercent val="0"/>
          <c:showBubbleSize val="0"/>
        </c:dLbls>
        <c:marker val="1"/>
        <c:smooth val="0"/>
        <c:axId val="82578048"/>
        <c:axId val="82604800"/>
      </c:lineChart>
      <c:dateAx>
        <c:axId val="82578048"/>
        <c:scaling>
          <c:orientation val="minMax"/>
        </c:scaling>
        <c:delete val="1"/>
        <c:axPos val="b"/>
        <c:numFmt formatCode="ge" sourceLinked="1"/>
        <c:majorTickMark val="none"/>
        <c:minorTickMark val="none"/>
        <c:tickLblPos val="none"/>
        <c:crossAx val="82604800"/>
        <c:crosses val="autoZero"/>
        <c:auto val="1"/>
        <c:lblOffset val="100"/>
        <c:baseTimeUnit val="years"/>
      </c:dateAx>
      <c:valAx>
        <c:axId val="826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90.14</c:v>
                </c:pt>
                <c:pt idx="1">
                  <c:v>90.1</c:v>
                </c:pt>
                <c:pt idx="2">
                  <c:v>97.92</c:v>
                </c:pt>
                <c:pt idx="3">
                  <c:v>97.43</c:v>
                </c:pt>
                <c:pt idx="4">
                  <c:v>99.47</c:v>
                </c:pt>
              </c:numCache>
            </c:numRef>
          </c:val>
          <c:extLst>
            <c:ext xmlns:c16="http://schemas.microsoft.com/office/drawing/2014/chart" uri="{C3380CC4-5D6E-409C-BE32-E72D297353CC}">
              <c16:uniqueId val="{00000000-F66F-4C3E-B9D3-5B14587CF2E2}"/>
            </c:ext>
          </c:extLst>
        </c:ser>
        <c:dLbls>
          <c:showLegendKey val="0"/>
          <c:showVal val="0"/>
          <c:showCatName val="0"/>
          <c:showSerName val="0"/>
          <c:showPercent val="0"/>
          <c:showBubbleSize val="0"/>
        </c:dLbls>
        <c:gapWidth val="150"/>
        <c:axId val="82635008"/>
        <c:axId val="826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F66F-4C3E-B9D3-5B14587CF2E2}"/>
            </c:ext>
          </c:extLst>
        </c:ser>
        <c:dLbls>
          <c:showLegendKey val="0"/>
          <c:showVal val="0"/>
          <c:showCatName val="0"/>
          <c:showSerName val="0"/>
          <c:showPercent val="0"/>
          <c:showBubbleSize val="0"/>
        </c:dLbls>
        <c:marker val="1"/>
        <c:smooth val="0"/>
        <c:axId val="82635008"/>
        <c:axId val="82645376"/>
      </c:lineChart>
      <c:dateAx>
        <c:axId val="82635008"/>
        <c:scaling>
          <c:orientation val="minMax"/>
        </c:scaling>
        <c:delete val="1"/>
        <c:axPos val="b"/>
        <c:numFmt formatCode="ge" sourceLinked="1"/>
        <c:majorTickMark val="none"/>
        <c:minorTickMark val="none"/>
        <c:tickLblPos val="none"/>
        <c:crossAx val="82645376"/>
        <c:crosses val="autoZero"/>
        <c:auto val="1"/>
        <c:lblOffset val="100"/>
        <c:baseTimeUnit val="years"/>
      </c:dateAx>
      <c:valAx>
        <c:axId val="826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104.5</c:v>
                </c:pt>
                <c:pt idx="1">
                  <c:v>100.69</c:v>
                </c:pt>
                <c:pt idx="2">
                  <c:v>109.25</c:v>
                </c:pt>
                <c:pt idx="3">
                  <c:v>103.73</c:v>
                </c:pt>
                <c:pt idx="4">
                  <c:v>99.62</c:v>
                </c:pt>
              </c:numCache>
            </c:numRef>
          </c:val>
          <c:extLst>
            <c:ext xmlns:c16="http://schemas.microsoft.com/office/drawing/2014/chart" uri="{C3380CC4-5D6E-409C-BE32-E72D297353CC}">
              <c16:uniqueId val="{00000000-20AF-4441-8CD0-D9EB8DE8A334}"/>
            </c:ext>
          </c:extLst>
        </c:ser>
        <c:dLbls>
          <c:showLegendKey val="0"/>
          <c:showVal val="0"/>
          <c:showCatName val="0"/>
          <c:showSerName val="0"/>
          <c:showPercent val="0"/>
          <c:showBubbleSize val="0"/>
        </c:dLbls>
        <c:gapWidth val="150"/>
        <c:axId val="82229120"/>
        <c:axId val="822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F-4441-8CD0-D9EB8DE8A334}"/>
            </c:ext>
          </c:extLst>
        </c:ser>
        <c:dLbls>
          <c:showLegendKey val="0"/>
          <c:showVal val="0"/>
          <c:showCatName val="0"/>
          <c:showSerName val="0"/>
          <c:showPercent val="0"/>
          <c:showBubbleSize val="0"/>
        </c:dLbls>
        <c:marker val="1"/>
        <c:smooth val="0"/>
        <c:axId val="82229120"/>
        <c:axId val="82239488"/>
      </c:lineChart>
      <c:dateAx>
        <c:axId val="82229120"/>
        <c:scaling>
          <c:orientation val="minMax"/>
        </c:scaling>
        <c:delete val="1"/>
        <c:axPos val="b"/>
        <c:numFmt formatCode="ge" sourceLinked="1"/>
        <c:majorTickMark val="none"/>
        <c:minorTickMark val="none"/>
        <c:tickLblPos val="none"/>
        <c:crossAx val="82239488"/>
        <c:crosses val="autoZero"/>
        <c:auto val="1"/>
        <c:lblOffset val="100"/>
        <c:baseTimeUnit val="years"/>
      </c:dateAx>
      <c:valAx>
        <c:axId val="822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3-4849-8CD2-5C1EAD3AFEFB}"/>
            </c:ext>
          </c:extLst>
        </c:ser>
        <c:dLbls>
          <c:showLegendKey val="0"/>
          <c:showVal val="0"/>
          <c:showCatName val="0"/>
          <c:showSerName val="0"/>
          <c:showPercent val="0"/>
          <c:showBubbleSize val="0"/>
        </c:dLbls>
        <c:gapWidth val="150"/>
        <c:axId val="82265600"/>
        <c:axId val="822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3-4849-8CD2-5C1EAD3AFEFB}"/>
            </c:ext>
          </c:extLst>
        </c:ser>
        <c:dLbls>
          <c:showLegendKey val="0"/>
          <c:showVal val="0"/>
          <c:showCatName val="0"/>
          <c:showSerName val="0"/>
          <c:showPercent val="0"/>
          <c:showBubbleSize val="0"/>
        </c:dLbls>
        <c:marker val="1"/>
        <c:smooth val="0"/>
        <c:axId val="82265600"/>
        <c:axId val="82267520"/>
      </c:lineChart>
      <c:dateAx>
        <c:axId val="82265600"/>
        <c:scaling>
          <c:orientation val="minMax"/>
        </c:scaling>
        <c:delete val="1"/>
        <c:axPos val="b"/>
        <c:numFmt formatCode="ge" sourceLinked="1"/>
        <c:majorTickMark val="none"/>
        <c:minorTickMark val="none"/>
        <c:tickLblPos val="none"/>
        <c:crossAx val="82267520"/>
        <c:crosses val="autoZero"/>
        <c:auto val="1"/>
        <c:lblOffset val="100"/>
        <c:baseTimeUnit val="years"/>
      </c:dateAx>
      <c:valAx>
        <c:axId val="822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EB-4534-BF4C-91AAB8DCAC73}"/>
            </c:ext>
          </c:extLst>
        </c:ser>
        <c:dLbls>
          <c:showLegendKey val="0"/>
          <c:showVal val="0"/>
          <c:showCatName val="0"/>
          <c:showSerName val="0"/>
          <c:showPercent val="0"/>
          <c:showBubbleSize val="0"/>
        </c:dLbls>
        <c:gapWidth val="150"/>
        <c:axId val="82297984"/>
        <c:axId val="822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EB-4534-BF4C-91AAB8DCAC73}"/>
            </c:ext>
          </c:extLst>
        </c:ser>
        <c:dLbls>
          <c:showLegendKey val="0"/>
          <c:showVal val="0"/>
          <c:showCatName val="0"/>
          <c:showSerName val="0"/>
          <c:showPercent val="0"/>
          <c:showBubbleSize val="0"/>
        </c:dLbls>
        <c:marker val="1"/>
        <c:smooth val="0"/>
        <c:axId val="82297984"/>
        <c:axId val="82299904"/>
      </c:lineChart>
      <c:dateAx>
        <c:axId val="82297984"/>
        <c:scaling>
          <c:orientation val="minMax"/>
        </c:scaling>
        <c:delete val="1"/>
        <c:axPos val="b"/>
        <c:numFmt formatCode="ge" sourceLinked="1"/>
        <c:majorTickMark val="none"/>
        <c:minorTickMark val="none"/>
        <c:tickLblPos val="none"/>
        <c:crossAx val="82299904"/>
        <c:crosses val="autoZero"/>
        <c:auto val="1"/>
        <c:lblOffset val="100"/>
        <c:baseTimeUnit val="years"/>
      </c:dateAx>
      <c:valAx>
        <c:axId val="822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15-4171-91B5-3A8AD98658C8}"/>
            </c:ext>
          </c:extLst>
        </c:ser>
        <c:dLbls>
          <c:showLegendKey val="0"/>
          <c:showVal val="0"/>
          <c:showCatName val="0"/>
          <c:showSerName val="0"/>
          <c:showPercent val="0"/>
          <c:showBubbleSize val="0"/>
        </c:dLbls>
        <c:gapWidth val="150"/>
        <c:axId val="82414208"/>
        <c:axId val="82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15-4171-91B5-3A8AD98658C8}"/>
            </c:ext>
          </c:extLst>
        </c:ser>
        <c:dLbls>
          <c:showLegendKey val="0"/>
          <c:showVal val="0"/>
          <c:showCatName val="0"/>
          <c:showSerName val="0"/>
          <c:showPercent val="0"/>
          <c:showBubbleSize val="0"/>
        </c:dLbls>
        <c:marker val="1"/>
        <c:smooth val="0"/>
        <c:axId val="82414208"/>
        <c:axId val="82424576"/>
      </c:lineChart>
      <c:dateAx>
        <c:axId val="82414208"/>
        <c:scaling>
          <c:orientation val="minMax"/>
        </c:scaling>
        <c:delete val="1"/>
        <c:axPos val="b"/>
        <c:numFmt formatCode="ge" sourceLinked="1"/>
        <c:majorTickMark val="none"/>
        <c:minorTickMark val="none"/>
        <c:tickLblPos val="none"/>
        <c:crossAx val="82424576"/>
        <c:crosses val="autoZero"/>
        <c:auto val="1"/>
        <c:lblOffset val="100"/>
        <c:baseTimeUnit val="years"/>
      </c:dateAx>
      <c:valAx>
        <c:axId val="82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F4-4208-A576-746FD3E1AFA4}"/>
            </c:ext>
          </c:extLst>
        </c:ser>
        <c:dLbls>
          <c:showLegendKey val="0"/>
          <c:showVal val="0"/>
          <c:showCatName val="0"/>
          <c:showSerName val="0"/>
          <c:showPercent val="0"/>
          <c:showBubbleSize val="0"/>
        </c:dLbls>
        <c:gapWidth val="150"/>
        <c:axId val="82717312"/>
        <c:axId val="827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4-4208-A576-746FD3E1AFA4}"/>
            </c:ext>
          </c:extLst>
        </c:ser>
        <c:dLbls>
          <c:showLegendKey val="0"/>
          <c:showVal val="0"/>
          <c:showCatName val="0"/>
          <c:showSerName val="0"/>
          <c:showPercent val="0"/>
          <c:showBubbleSize val="0"/>
        </c:dLbls>
        <c:marker val="1"/>
        <c:smooth val="0"/>
        <c:axId val="82717312"/>
        <c:axId val="82723584"/>
      </c:lineChart>
      <c:dateAx>
        <c:axId val="82717312"/>
        <c:scaling>
          <c:orientation val="minMax"/>
        </c:scaling>
        <c:delete val="1"/>
        <c:axPos val="b"/>
        <c:numFmt formatCode="ge" sourceLinked="1"/>
        <c:majorTickMark val="none"/>
        <c:minorTickMark val="none"/>
        <c:tickLblPos val="none"/>
        <c:crossAx val="82723584"/>
        <c:crosses val="autoZero"/>
        <c:auto val="1"/>
        <c:lblOffset val="100"/>
        <c:baseTimeUnit val="years"/>
      </c:dateAx>
      <c:valAx>
        <c:axId val="827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109.4</c:v>
                </c:pt>
                <c:pt idx="1">
                  <c:v>170.77</c:v>
                </c:pt>
                <c:pt idx="2">
                  <c:v>53.79</c:v>
                </c:pt>
                <c:pt idx="3" formatCode="#,##0.00;&quot;△&quot;#,##0.00">
                  <c:v>0</c:v>
                </c:pt>
                <c:pt idx="4">
                  <c:v>161.16</c:v>
                </c:pt>
              </c:numCache>
            </c:numRef>
          </c:val>
          <c:extLst>
            <c:ext xmlns:c16="http://schemas.microsoft.com/office/drawing/2014/chart" uri="{C3380CC4-5D6E-409C-BE32-E72D297353CC}">
              <c16:uniqueId val="{00000000-6253-447E-A23B-982B08A67F75}"/>
            </c:ext>
          </c:extLst>
        </c:ser>
        <c:dLbls>
          <c:showLegendKey val="0"/>
          <c:showVal val="0"/>
          <c:showCatName val="0"/>
          <c:showSerName val="0"/>
          <c:showPercent val="0"/>
          <c:showBubbleSize val="0"/>
        </c:dLbls>
        <c:gapWidth val="150"/>
        <c:axId val="82745600"/>
        <c:axId val="827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6253-447E-A23B-982B08A67F75}"/>
            </c:ext>
          </c:extLst>
        </c:ser>
        <c:dLbls>
          <c:showLegendKey val="0"/>
          <c:showVal val="0"/>
          <c:showCatName val="0"/>
          <c:showSerName val="0"/>
          <c:showPercent val="0"/>
          <c:showBubbleSize val="0"/>
        </c:dLbls>
        <c:marker val="1"/>
        <c:smooth val="0"/>
        <c:axId val="82745600"/>
        <c:axId val="82755968"/>
      </c:lineChart>
      <c:dateAx>
        <c:axId val="82745600"/>
        <c:scaling>
          <c:orientation val="minMax"/>
        </c:scaling>
        <c:delete val="1"/>
        <c:axPos val="b"/>
        <c:numFmt formatCode="ge" sourceLinked="1"/>
        <c:majorTickMark val="none"/>
        <c:minorTickMark val="none"/>
        <c:tickLblPos val="none"/>
        <c:crossAx val="82755968"/>
        <c:crosses val="autoZero"/>
        <c:auto val="1"/>
        <c:lblOffset val="100"/>
        <c:baseTimeUnit val="years"/>
      </c:dateAx>
      <c:valAx>
        <c:axId val="827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111.36</c:v>
                </c:pt>
                <c:pt idx="1">
                  <c:v>96.51</c:v>
                </c:pt>
                <c:pt idx="2">
                  <c:v>112.21</c:v>
                </c:pt>
                <c:pt idx="3">
                  <c:v>106.57</c:v>
                </c:pt>
                <c:pt idx="4">
                  <c:v>95.06</c:v>
                </c:pt>
              </c:numCache>
            </c:numRef>
          </c:val>
          <c:extLst>
            <c:ext xmlns:c16="http://schemas.microsoft.com/office/drawing/2014/chart" uri="{C3380CC4-5D6E-409C-BE32-E72D297353CC}">
              <c16:uniqueId val="{00000000-F7D2-4377-BB60-D2AE833119EA}"/>
            </c:ext>
          </c:extLst>
        </c:ser>
        <c:dLbls>
          <c:showLegendKey val="0"/>
          <c:showVal val="0"/>
          <c:showCatName val="0"/>
          <c:showSerName val="0"/>
          <c:showPercent val="0"/>
          <c:showBubbleSize val="0"/>
        </c:dLbls>
        <c:gapWidth val="150"/>
        <c:axId val="82538496"/>
        <c:axId val="825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F7D2-4377-BB60-D2AE833119EA}"/>
            </c:ext>
          </c:extLst>
        </c:ser>
        <c:dLbls>
          <c:showLegendKey val="0"/>
          <c:showVal val="0"/>
          <c:showCatName val="0"/>
          <c:showSerName val="0"/>
          <c:showPercent val="0"/>
          <c:showBubbleSize val="0"/>
        </c:dLbls>
        <c:marker val="1"/>
        <c:smooth val="0"/>
        <c:axId val="82538496"/>
        <c:axId val="82540416"/>
      </c:lineChart>
      <c:dateAx>
        <c:axId val="82538496"/>
        <c:scaling>
          <c:orientation val="minMax"/>
        </c:scaling>
        <c:delete val="1"/>
        <c:axPos val="b"/>
        <c:numFmt formatCode="ge" sourceLinked="1"/>
        <c:majorTickMark val="none"/>
        <c:minorTickMark val="none"/>
        <c:tickLblPos val="none"/>
        <c:crossAx val="82540416"/>
        <c:crosses val="autoZero"/>
        <c:auto val="1"/>
        <c:lblOffset val="100"/>
        <c:baseTimeUnit val="years"/>
      </c:dateAx>
      <c:valAx>
        <c:axId val="82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142.01</c:v>
                </c:pt>
                <c:pt idx="1">
                  <c:v>164.22</c:v>
                </c:pt>
                <c:pt idx="2">
                  <c:v>143.65</c:v>
                </c:pt>
                <c:pt idx="3">
                  <c:v>155.88999999999999</c:v>
                </c:pt>
                <c:pt idx="4">
                  <c:v>184</c:v>
                </c:pt>
              </c:numCache>
            </c:numRef>
          </c:val>
          <c:extLst>
            <c:ext xmlns:c16="http://schemas.microsoft.com/office/drawing/2014/chart" uri="{C3380CC4-5D6E-409C-BE32-E72D297353CC}">
              <c16:uniqueId val="{00000000-4B9D-4E31-83D4-116D32BFFA3E}"/>
            </c:ext>
          </c:extLst>
        </c:ser>
        <c:dLbls>
          <c:showLegendKey val="0"/>
          <c:showVal val="0"/>
          <c:showCatName val="0"/>
          <c:showSerName val="0"/>
          <c:showPercent val="0"/>
          <c:showBubbleSize val="0"/>
        </c:dLbls>
        <c:gapWidth val="150"/>
        <c:axId val="82566144"/>
        <c:axId val="82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4B9D-4E31-83D4-116D32BFFA3E}"/>
            </c:ext>
          </c:extLst>
        </c:ser>
        <c:dLbls>
          <c:showLegendKey val="0"/>
          <c:showVal val="0"/>
          <c:showCatName val="0"/>
          <c:showSerName val="0"/>
          <c:showPercent val="0"/>
          <c:showBubbleSize val="0"/>
        </c:dLbls>
        <c:marker val="1"/>
        <c:smooth val="0"/>
        <c:axId val="82566144"/>
        <c:axId val="82568320"/>
      </c:lineChart>
      <c:dateAx>
        <c:axId val="82566144"/>
        <c:scaling>
          <c:orientation val="minMax"/>
        </c:scaling>
        <c:delete val="1"/>
        <c:axPos val="b"/>
        <c:numFmt formatCode="ge" sourceLinked="1"/>
        <c:majorTickMark val="none"/>
        <c:minorTickMark val="none"/>
        <c:tickLblPos val="none"/>
        <c:crossAx val="82568320"/>
        <c:crosses val="autoZero"/>
        <c:auto val="1"/>
        <c:lblOffset val="100"/>
        <c:baseTimeUnit val="years"/>
      </c:dateAx>
      <c:valAx>
        <c:axId val="82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長野県　阿智村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122</v>
      </c>
      <c r="AE8" s="79"/>
      <c r="AF8" s="79"/>
      <c r="AG8" s="79"/>
      <c r="AH8" s="79"/>
      <c r="AI8" s="79"/>
      <c r="AJ8" s="79"/>
      <c r="AK8" s="4"/>
      <c r="AL8" s="73">
        <f>データ!S6</f>
        <v>6639</v>
      </c>
      <c r="AM8" s="73"/>
      <c r="AN8" s="73"/>
      <c r="AO8" s="73"/>
      <c r="AP8" s="73"/>
      <c r="AQ8" s="73"/>
      <c r="AR8" s="73"/>
      <c r="AS8" s="73"/>
      <c r="AT8" s="72">
        <f>データ!T6</f>
        <v>214.43</v>
      </c>
      <c r="AU8" s="72"/>
      <c r="AV8" s="72"/>
      <c r="AW8" s="72"/>
      <c r="AX8" s="72"/>
      <c r="AY8" s="72"/>
      <c r="AZ8" s="72"/>
      <c r="BA8" s="72"/>
      <c r="BB8" s="72">
        <f>データ!U6</f>
        <v>30.96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45.85</v>
      </c>
      <c r="Q10" s="72"/>
      <c r="R10" s="72"/>
      <c r="S10" s="72"/>
      <c r="T10" s="72"/>
      <c r="U10" s="72"/>
      <c r="V10" s="72"/>
      <c r="W10" s="72">
        <f>データ!Q6</f>
        <v>88.67</v>
      </c>
      <c r="X10" s="72"/>
      <c r="Y10" s="72"/>
      <c r="Z10" s="72"/>
      <c r="AA10" s="72"/>
      <c r="AB10" s="72"/>
      <c r="AC10" s="72"/>
      <c r="AD10" s="73">
        <f>データ!R6</f>
        <v>3218</v>
      </c>
      <c r="AE10" s="73"/>
      <c r="AF10" s="73"/>
      <c r="AG10" s="73"/>
      <c r="AH10" s="73"/>
      <c r="AI10" s="73"/>
      <c r="AJ10" s="73"/>
      <c r="AK10" s="2"/>
      <c r="AL10" s="73">
        <f>データ!V6</f>
        <v>3017</v>
      </c>
      <c r="AM10" s="73"/>
      <c r="AN10" s="73"/>
      <c r="AO10" s="73"/>
      <c r="AP10" s="73"/>
      <c r="AQ10" s="73"/>
      <c r="AR10" s="73"/>
      <c r="AS10" s="73"/>
      <c r="AT10" s="72">
        <f>データ!W6</f>
        <v>1.34</v>
      </c>
      <c r="AU10" s="72"/>
      <c r="AV10" s="72"/>
      <c r="AW10" s="72"/>
      <c r="AX10" s="72"/>
      <c r="AY10" s="72"/>
      <c r="AZ10" s="72"/>
      <c r="BA10" s="72"/>
      <c r="BB10" s="72">
        <f>データ!X6</f>
        <v>2251.4899999999998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123</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204072</v>
      </c>
      <c r="D6" s="33">
        <f t="shared" si="3"/>
        <v>47</v>
      </c>
      <c r="E6" s="33">
        <f t="shared" si="3"/>
        <v>17</v>
      </c>
      <c r="F6" s="33">
        <f t="shared" si="3"/>
        <v>4</v>
      </c>
      <c r="G6" s="33">
        <f t="shared" si="3"/>
        <v>0</v>
      </c>
      <c r="H6" s="33" t="str">
        <f t="shared" si="3"/>
        <v>長野県　阿智村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45.85</v>
      </c>
      <c r="Q6" s="34">
        <f t="shared" si="3"/>
        <v>88.67</v>
      </c>
      <c r="R6" s="34">
        <f t="shared" si="3"/>
        <v>3218</v>
      </c>
      <c r="S6" s="34">
        <f t="shared" si="3"/>
        <v>6639</v>
      </c>
      <c r="T6" s="34">
        <f t="shared" si="3"/>
        <v>214.43</v>
      </c>
      <c r="U6" s="34">
        <f t="shared" si="3"/>
        <v>30.96</v>
      </c>
      <c r="V6" s="34">
        <f t="shared" si="3"/>
        <v>3017</v>
      </c>
      <c r="W6" s="34">
        <f t="shared" si="3"/>
        <v>1.34</v>
      </c>
      <c r="X6" s="34">
        <f t="shared" si="3"/>
        <v>2251.4899999999998</v>
      </c>
      <c r="Y6" s="35">
        <f>IF(Y7="",NA(),Y7)</f>
        <v>104.5</v>
      </c>
      <c r="Z6" s="35">
        <f t="shared" ref="Z6:AH6" si="4">IF(Z7="",NA(),Z7)</f>
        <v>100.69</v>
      </c>
      <c r="AA6" s="35">
        <f t="shared" si="4"/>
        <v>109.25</v>
      </c>
      <c r="AB6" s="35">
        <f t="shared" si="4"/>
        <v>103.73</v>
      </c>
      <c r="AC6" s="35">
        <f t="shared" si="4"/>
        <v>99.62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109.4</v>
      </c>
      <c r="BG6" s="35">
        <f t="shared" ref="BG6:BO6" si="7">IF(BG7="",NA(),BG7)</f>
        <v>170.77</v>
      </c>
      <c r="BH6" s="35">
        <f t="shared" si="7"/>
        <v>53.79</v>
      </c>
      <c r="BI6" s="34">
        <f t="shared" si="7"/>
        <v>0</v>
      </c>
      <c r="BJ6" s="35">
        <f t="shared" si="7"/>
        <v>161.16</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111.36</v>
      </c>
      <c r="BR6" s="35">
        <f t="shared" ref="BR6:BZ6" si="8">IF(BR7="",NA(),BR7)</f>
        <v>96.51</v>
      </c>
      <c r="BS6" s="35">
        <f t="shared" si="8"/>
        <v>112.21</v>
      </c>
      <c r="BT6" s="35">
        <f t="shared" si="8"/>
        <v>106.57</v>
      </c>
      <c r="BU6" s="35">
        <f t="shared" si="8"/>
        <v>95.06</v>
      </c>
      <c r="BV6" s="35">
        <f t="shared" si="8"/>
        <v>62.83</v>
      </c>
      <c r="BW6" s="35">
        <f t="shared" si="8"/>
        <v>64.63</v>
      </c>
      <c r="BX6" s="35">
        <f t="shared" si="8"/>
        <v>66.56</v>
      </c>
      <c r="BY6" s="35">
        <f t="shared" si="8"/>
        <v>66.22</v>
      </c>
      <c r="BZ6" s="35">
        <f t="shared" si="8"/>
        <v>69.87</v>
      </c>
      <c r="CA6" s="34" t="str">
        <f>IF(CA7="","",IF(CA7="-","【-】","【"&amp;SUBSTITUTE(TEXT(CA7,"#,##0.00"),"-","△")&amp;"】"))</f>
        <v>【69.80】</v>
      </c>
      <c r="CB6" s="35">
        <f>IF(CB7="",NA(),CB7)</f>
        <v>142.01</v>
      </c>
      <c r="CC6" s="35">
        <f t="shared" ref="CC6:CK6" si="9">IF(CC7="",NA(),CC7)</f>
        <v>164.22</v>
      </c>
      <c r="CD6" s="35">
        <f t="shared" si="9"/>
        <v>143.65</v>
      </c>
      <c r="CE6" s="35">
        <f t="shared" si="9"/>
        <v>155.88999999999999</v>
      </c>
      <c r="CF6" s="35">
        <f t="shared" si="9"/>
        <v>184</v>
      </c>
      <c r="CG6" s="35">
        <f t="shared" si="9"/>
        <v>250.43</v>
      </c>
      <c r="CH6" s="35">
        <f t="shared" si="9"/>
        <v>245.75</v>
      </c>
      <c r="CI6" s="35">
        <f t="shared" si="9"/>
        <v>244.29</v>
      </c>
      <c r="CJ6" s="35">
        <f t="shared" si="9"/>
        <v>246.72</v>
      </c>
      <c r="CK6" s="35">
        <f t="shared" si="9"/>
        <v>234.96</v>
      </c>
      <c r="CL6" s="34" t="str">
        <f>IF(CL7="","",IF(CL7="-","【-】","【"&amp;SUBSTITUTE(TEXT(CL7,"#,##0.00"),"-","△")&amp;"】"))</f>
        <v>【232.54】</v>
      </c>
      <c r="CM6" s="35">
        <f>IF(CM7="",NA(),CM7)</f>
        <v>36.200000000000003</v>
      </c>
      <c r="CN6" s="35">
        <f t="shared" ref="CN6:CV6" si="10">IF(CN7="",NA(),CN7)</f>
        <v>37.26</v>
      </c>
      <c r="CO6" s="35">
        <f t="shared" si="10"/>
        <v>37.47</v>
      </c>
      <c r="CP6" s="35">
        <f t="shared" si="10"/>
        <v>38.46</v>
      </c>
      <c r="CQ6" s="35">
        <f t="shared" si="10"/>
        <v>37.81</v>
      </c>
      <c r="CR6" s="35">
        <f t="shared" si="10"/>
        <v>42.31</v>
      </c>
      <c r="CS6" s="35">
        <f t="shared" si="10"/>
        <v>43.65</v>
      </c>
      <c r="CT6" s="35">
        <f t="shared" si="10"/>
        <v>43.58</v>
      </c>
      <c r="CU6" s="35">
        <f t="shared" si="10"/>
        <v>41.35</v>
      </c>
      <c r="CV6" s="35">
        <f t="shared" si="10"/>
        <v>42.9</v>
      </c>
      <c r="CW6" s="34" t="str">
        <f>IF(CW7="","",IF(CW7="-","【-】","【"&amp;SUBSTITUTE(TEXT(CW7,"#,##0.00"),"-","△")&amp;"】"))</f>
        <v>【42.17】</v>
      </c>
      <c r="CX6" s="35">
        <f>IF(CX7="",NA(),CX7)</f>
        <v>90.14</v>
      </c>
      <c r="CY6" s="35">
        <f t="shared" ref="CY6:DG6" si="11">IF(CY7="",NA(),CY7)</f>
        <v>90.1</v>
      </c>
      <c r="CZ6" s="35">
        <f t="shared" si="11"/>
        <v>97.92</v>
      </c>
      <c r="DA6" s="35">
        <f t="shared" si="11"/>
        <v>97.43</v>
      </c>
      <c r="DB6" s="35">
        <f t="shared" si="11"/>
        <v>99.47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204072</v>
      </c>
      <c r="D7" s="37">
        <v>47</v>
      </c>
      <c r="E7" s="37">
        <v>17</v>
      </c>
      <c r="F7" s="37">
        <v>4</v>
      </c>
      <c r="G7" s="37">
        <v>0</v>
      </c>
      <c r="H7" s="37" t="s">
        <v>109</v>
      </c>
      <c r="I7" s="37" t="s">
        <v>110</v>
      </c>
      <c r="J7" s="37" t="s">
        <v>111</v>
      </c>
      <c r="K7" s="37" t="s">
        <v>112</v>
      </c>
      <c r="L7" s="37" t="s">
        <v>113</v>
      </c>
      <c r="M7" s="37"/>
      <c r="N7" s="38" t="s">
        <v>114</v>
      </c>
      <c r="O7" s="38" t="s">
        <v>115</v>
      </c>
      <c r="P7" s="38">
        <v>45.85</v>
      </c>
      <c r="Q7" s="38">
        <v>88.67</v>
      </c>
      <c r="R7" s="38">
        <v>3218</v>
      </c>
      <c r="S7" s="38">
        <v>6639</v>
      </c>
      <c r="T7" s="38">
        <v>214.43</v>
      </c>
      <c r="U7" s="38">
        <v>30.96</v>
      </c>
      <c r="V7" s="38">
        <v>3017</v>
      </c>
      <c r="W7" s="38">
        <v>1.34</v>
      </c>
      <c r="X7" s="38">
        <v>2251.4899999999998</v>
      </c>
      <c r="Y7" s="38">
        <v>104.5</v>
      </c>
      <c r="Z7" s="38">
        <v>100.69</v>
      </c>
      <c r="AA7" s="38">
        <v>109.25</v>
      </c>
      <c r="AB7" s="38">
        <v>103.73</v>
      </c>
      <c r="AC7" s="38">
        <v>99.62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109.4</v>
      </c>
      <c r="BG7" s="38">
        <v>170.77</v>
      </c>
      <c r="BH7" s="38">
        <v>53.79</v>
      </c>
      <c r="BI7" s="38">
        <v>0</v>
      </c>
      <c r="BJ7" s="38">
        <v>161.16</v>
      </c>
      <c r="BK7" s="38">
        <v>1622.51</v>
      </c>
      <c r="BL7" s="38">
        <v>1569.13</v>
      </c>
      <c r="BM7" s="38">
        <v>1436</v>
      </c>
      <c r="BN7" s="38">
        <v>1434.89</v>
      </c>
      <c r="BO7" s="38">
        <v>1298.9100000000001</v>
      </c>
      <c r="BP7" s="38">
        <v>1348.09</v>
      </c>
      <c r="BQ7" s="38">
        <v>111.36</v>
      </c>
      <c r="BR7" s="38">
        <v>96.51</v>
      </c>
      <c r="BS7" s="38">
        <v>112.21</v>
      </c>
      <c r="BT7" s="38">
        <v>106.57</v>
      </c>
      <c r="BU7" s="38">
        <v>95.06</v>
      </c>
      <c r="BV7" s="38">
        <v>62.83</v>
      </c>
      <c r="BW7" s="38">
        <v>64.63</v>
      </c>
      <c r="BX7" s="38">
        <v>66.56</v>
      </c>
      <c r="BY7" s="38">
        <v>66.22</v>
      </c>
      <c r="BZ7" s="38">
        <v>69.87</v>
      </c>
      <c r="CA7" s="38">
        <v>69.8</v>
      </c>
      <c r="CB7" s="38">
        <v>142.01</v>
      </c>
      <c r="CC7" s="38">
        <v>164.22</v>
      </c>
      <c r="CD7" s="38">
        <v>143.65</v>
      </c>
      <c r="CE7" s="38">
        <v>155.88999999999999</v>
      </c>
      <c r="CF7" s="38">
        <v>184</v>
      </c>
      <c r="CG7" s="38">
        <v>250.43</v>
      </c>
      <c r="CH7" s="38">
        <v>245.75</v>
      </c>
      <c r="CI7" s="38">
        <v>244.29</v>
      </c>
      <c r="CJ7" s="38">
        <v>246.72</v>
      </c>
      <c r="CK7" s="38">
        <v>234.96</v>
      </c>
      <c r="CL7" s="38">
        <v>232.54</v>
      </c>
      <c r="CM7" s="38">
        <v>36.200000000000003</v>
      </c>
      <c r="CN7" s="38">
        <v>37.26</v>
      </c>
      <c r="CO7" s="38">
        <v>37.47</v>
      </c>
      <c r="CP7" s="38">
        <v>38.46</v>
      </c>
      <c r="CQ7" s="38">
        <v>37.81</v>
      </c>
      <c r="CR7" s="38">
        <v>42.31</v>
      </c>
      <c r="CS7" s="38">
        <v>43.65</v>
      </c>
      <c r="CT7" s="38">
        <v>43.58</v>
      </c>
      <c r="CU7" s="38">
        <v>41.35</v>
      </c>
      <c r="CV7" s="38">
        <v>42.9</v>
      </c>
      <c r="CW7" s="38">
        <v>42.17</v>
      </c>
      <c r="CX7" s="38">
        <v>90.14</v>
      </c>
      <c r="CY7" s="38">
        <v>90.1</v>
      </c>
      <c r="CZ7" s="38">
        <v>97.92</v>
      </c>
      <c r="DA7" s="38">
        <v>97.43</v>
      </c>
      <c r="DB7" s="38">
        <v>99.47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2017-12-25T02:19:17Z</dcterms:created>
  <dcterms:modified xsi:type="dcterms:W3CDTF">2018-03-05T07:43:09Z</dcterms:modified>
</cp:coreProperties>
</file>