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ka.vdi.pref.nagano.lg.jp\課共有\市町村課\001財政係\005公営企業\R6\001公営企業一般\006経営比較分析表\04_地局→県（市町村からの回答）\02_下水道事業\"/>
    </mc:Choice>
  </mc:AlternateContent>
  <xr:revisionPtr revIDLastSave="0" documentId="13_ncr:1_{BF40EF21-C05D-49C7-8010-7B3ACD975B05}" xr6:coauthVersionLast="47" xr6:coauthVersionMax="47" xr10:uidLastSave="{00000000-0000-0000-0000-000000000000}"/>
  <workbookProtection workbookAlgorithmName="SHA-512" workbookHashValue="pyK66jco4jyvzM3t2Hj61mVbNFxoMZXHhW3w7uhaY6Ad0FkHce/tMQcrHFETLgo16Hyqq0Ajp0ysXCIKURMAug==" workbookSaltValue="M/GiJdSF6fAfAViL5ndsoQ==" workbookSpinCount="100000" lockStructure="1"/>
  <bookViews>
    <workbookView xWindow="2037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AT8" i="4" s="1"/>
  <c r="S6" i="5"/>
  <c r="AL8" i="4" s="1"/>
  <c r="R6" i="5"/>
  <c r="AD10" i="4" s="1"/>
  <c r="Q6" i="5"/>
  <c r="P6" i="5"/>
  <c r="P10" i="4" s="1"/>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W10" i="4"/>
  <c r="BB8" i="4"/>
  <c r="AD8" i="4"/>
  <c r="W8" i="4"/>
  <c r="B8" i="4"/>
  <c r="B6" i="4"/>
</calcChain>
</file>

<file path=xl/sharedStrings.xml><?xml version="1.0" encoding="utf-8"?>
<sst xmlns="http://schemas.openxmlformats.org/spreadsheetml/2006/main" count="297" uniqueCount="117">
  <si>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</si>
  <si>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</si>
  <si>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</si>
  <si>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</si>
  <si>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</si>
  <si>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</si>
  <si>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</si>
  <si>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</si>
  <si>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</si>
  <si>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</si>
  <si>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</si>
  <si>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</si>
  <si>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</si>
  <si>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</si>
  <si>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</si>
  <si>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</si>
  <si>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</si>
  <si>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</si>
  <si>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</si>
  <si>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</si>
  <si>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</si>
  <si>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</si>
  <si>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</si>
  <si>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</si>
  <si>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</si>
  <si>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</si>
  <si>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</si>
  <si>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</si>
  <si>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</si>
  <si>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</si>
  <si>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</si>
  <si>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</si>
  <si>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</si>
  <si>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</si>
  <si>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</si>
  <si>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</si>
  <si>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</si>
  <si>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</si>
  <si>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</si>
  <si>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</si>
  <si>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</si>
  <si>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</si>
  <si>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</si>
  <si>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</si>
  <si>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</si>
  <si>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</si>
  <si>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</si>
  <si>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</si>
  <si>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</si>
  <si>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</si>
  <si>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</si>
  <si>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</si>
  <si>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</si>
  <si>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</si>
  <si>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</si>
  <si>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</si>
  <si>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</si>
  <si>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</si>
  <si>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</si>
  <si>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</si>
  <si>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</si>
  <si>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</si>
  <si>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</si>
  <si>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</si>
  <si>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</si>
  <si>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</si>
  <si>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</si>
  <si>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</si>
  <si>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</si>
  <si>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</si>
  <si>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</si>
  <si>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</si>
  <si>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</si>
  <si>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</si>
  <si>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</si>
  <si>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</si>
  <si>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</si>
  <si>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</si>
  <si>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</si>
  <si>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</si>
  <si>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</si>
  <si>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</si>
  <si>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</si>
  <si>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</si>
  <si>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</si>
  <si>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</si>
  <si>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</si>
  <si>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</si>
  <si>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</si>
  <si>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</si>
  <si>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</si>
  <si>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</si>
  <si>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</si>
  <si>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</si>
  <si>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</si>
  <si>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</si>
  <si>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阿智村</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</si>
  <si>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</si>
  <si>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</si>
  <si>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</si>
  <si>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</si>
  <si>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</si>
  <si>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</si>
  <si>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</si>
  <si>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</si>
  <si>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</si>
  <si>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</si>
  <si>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</si>
  <si>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</si>
  <si>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</si>
  <si>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</si>
  <si>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</si>
  <si>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</si>
  <si>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</si>
  <si>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①有形固定資産減価償却率：類似団体平均よりも大幅に低い水準となっている。しかし、供用開始から約27年が経過し多くの機器が法定耐用年数を超過しているため、今後計画的な更新が必要である。
②管渠老朽化率：耐用年数を経過した管渠はないが、今後耐震化も含め更新計画の検討を行っていく。
③管渠改善率：令和5年度は管渠の布設替えは行っていない。今後耐震化も含め更新計画の検討を行っていく。</t>
    <rPh sb="1" eb="3">
      <t>ユウケイ</t>
    </rPh>
    <rPh sb="3" eb="7">
      <t>コテイシサン</t>
    </rPh>
    <rPh sb="7" eb="11">
      <t>ゲンカショウキャク</t>
    </rPh>
    <rPh sb="11" eb="12">
      <t>リツ</t>
    </rPh>
    <rPh sb="13" eb="19">
      <t>ルイジダンタイヘイキン</t>
    </rPh>
    <rPh sb="22" eb="24">
      <t>オオハバ</t>
    </rPh>
    <rPh sb="25" eb="26">
      <t>ヒク</t>
    </rPh>
    <rPh sb="27" eb="29">
      <t>スイジュン</t>
    </rPh>
    <rPh sb="40" eb="44">
      <t>キョウヨウカイシ</t>
    </rPh>
    <rPh sb="46" eb="47">
      <t>ヤク</t>
    </rPh>
    <rPh sb="49" eb="50">
      <t>ネン</t>
    </rPh>
    <rPh sb="51" eb="53">
      <t>ケイカ</t>
    </rPh>
    <rPh sb="54" eb="55">
      <t>オオ</t>
    </rPh>
    <rPh sb="57" eb="59">
      <t>キキ</t>
    </rPh>
    <rPh sb="60" eb="62">
      <t>ホウテイ</t>
    </rPh>
    <rPh sb="62" eb="66">
      <t>タイヨウネンスウ</t>
    </rPh>
    <rPh sb="67" eb="69">
      <t>チョウカ</t>
    </rPh>
    <rPh sb="76" eb="78">
      <t>コンゴ</t>
    </rPh>
    <rPh sb="78" eb="80">
      <t>ケイカク</t>
    </rPh>
    <rPh sb="80" eb="81">
      <t>テキ</t>
    </rPh>
    <rPh sb="82" eb="84">
      <t>コウシン</t>
    </rPh>
    <rPh sb="85" eb="87">
      <t>ヒツヨウ</t>
    </rPh>
    <rPh sb="93" eb="95">
      <t>カンキョ</t>
    </rPh>
    <rPh sb="95" eb="99">
      <t>ロウキュウカリツ</t>
    </rPh>
    <rPh sb="100" eb="104">
      <t>タイヨウネンスウ</t>
    </rPh>
    <rPh sb="105" eb="107">
      <t>ケイカ</t>
    </rPh>
    <rPh sb="109" eb="111">
      <t>カンキョ</t>
    </rPh>
    <rPh sb="116" eb="118">
      <t>コンゴ</t>
    </rPh>
    <rPh sb="118" eb="121">
      <t>タイシンカ</t>
    </rPh>
    <rPh sb="122" eb="123">
      <t>フク</t>
    </rPh>
    <rPh sb="124" eb="126">
      <t>コウシン</t>
    </rPh>
    <rPh sb="126" eb="128">
      <t>ケイカク</t>
    </rPh>
    <rPh sb="129" eb="131">
      <t>ケントウ</t>
    </rPh>
    <rPh sb="132" eb="133">
      <t>オコナ</t>
    </rPh>
    <rPh sb="140" eb="142">
      <t>カンキョ</t>
    </rPh>
    <rPh sb="142" eb="145">
      <t>カイゼンリツ</t>
    </rPh>
    <rPh sb="146" eb="148">
      <t>レイワ</t>
    </rPh>
    <rPh sb="149" eb="151">
      <t>ネンド</t>
    </rPh>
    <rPh sb="152" eb="154">
      <t>カンキョ</t>
    </rPh>
    <rPh sb="155" eb="158">
      <t>フセツガ</t>
    </rPh>
    <rPh sb="160" eb="161">
      <t>オコナ</t>
    </rPh>
    <phoneticPr fontId="4"/>
  </si>
  <si>
    <t>　令和5年度では経常収支比率が100％を大きく超え、また料金回収率は類似団体平均よりも高い水準にあった。しかし、一般会計からの繰入金に頼る部分が多く、料金収入では賄えていない。また、今後ストックマネジメント計画に伴う機器更新や耐震化工事を予定しており、多くの資金が必要となる。これらの工事を行う上で、国庫補助や企業債、一般会計からの繰入金を当てにするだけでなく、料金回収率を100％以上とし、今後の起債償還のための資金を作ることが重要である。
　しかし、人口減少や節水家電の普及により今後の有収水量の増加は望めない。従って、適正な料金体系への改定により料金回収率の向上を図るころが必要である。</t>
    <rPh sb="1" eb="3">
      <t>レイワ</t>
    </rPh>
    <rPh sb="4" eb="6">
      <t>ネンド</t>
    </rPh>
    <rPh sb="8" eb="10">
      <t>ケイジョウ</t>
    </rPh>
    <rPh sb="10" eb="14">
      <t>シュウシヒリツ</t>
    </rPh>
    <rPh sb="20" eb="21">
      <t>オオ</t>
    </rPh>
    <rPh sb="23" eb="24">
      <t>コ</t>
    </rPh>
    <rPh sb="28" eb="30">
      <t>リョウキン</t>
    </rPh>
    <rPh sb="30" eb="33">
      <t>カイシュウリツ</t>
    </rPh>
    <rPh sb="34" eb="40">
      <t>ルイジダンタイヘイキン</t>
    </rPh>
    <rPh sb="43" eb="44">
      <t>タカ</t>
    </rPh>
    <rPh sb="45" eb="47">
      <t>スイジュン</t>
    </rPh>
    <rPh sb="56" eb="60">
      <t>イッパンカイケイ</t>
    </rPh>
    <rPh sb="63" eb="66">
      <t>クリイレキン</t>
    </rPh>
    <rPh sb="67" eb="68">
      <t>タヨ</t>
    </rPh>
    <rPh sb="69" eb="71">
      <t>ブブン</t>
    </rPh>
    <rPh sb="72" eb="73">
      <t>オオ</t>
    </rPh>
    <rPh sb="75" eb="77">
      <t>リョウキン</t>
    </rPh>
    <rPh sb="77" eb="79">
      <t>シュウニュウ</t>
    </rPh>
    <rPh sb="81" eb="82">
      <t>マカナ</t>
    </rPh>
    <rPh sb="91" eb="93">
      <t>コンゴ</t>
    </rPh>
    <rPh sb="103" eb="105">
      <t>ケイカク</t>
    </rPh>
    <rPh sb="106" eb="107">
      <t>トモナ</t>
    </rPh>
    <rPh sb="108" eb="112">
      <t>キキコウシン</t>
    </rPh>
    <rPh sb="113" eb="116">
      <t>タイシンカ</t>
    </rPh>
    <rPh sb="116" eb="118">
      <t>コウジ</t>
    </rPh>
    <rPh sb="119" eb="121">
      <t>ヨテイ</t>
    </rPh>
    <rPh sb="126" eb="127">
      <t>オオ</t>
    </rPh>
    <rPh sb="129" eb="131">
      <t>シキン</t>
    </rPh>
    <rPh sb="132" eb="134">
      <t>ヒツヨウ</t>
    </rPh>
    <rPh sb="142" eb="144">
      <t>コウジ</t>
    </rPh>
    <rPh sb="145" eb="146">
      <t>オコナ</t>
    </rPh>
    <rPh sb="147" eb="148">
      <t>ウエ</t>
    </rPh>
    <rPh sb="150" eb="154">
      <t>コッコホジョ</t>
    </rPh>
    <rPh sb="155" eb="158">
      <t>キギョウサイ</t>
    </rPh>
    <rPh sb="159" eb="163">
      <t>イッパンカイケイ</t>
    </rPh>
    <rPh sb="166" eb="169">
      <t>クリイレキン</t>
    </rPh>
    <rPh sb="170" eb="171">
      <t>ア</t>
    </rPh>
    <rPh sb="181" eb="183">
      <t>リョウキン</t>
    </rPh>
    <rPh sb="183" eb="186">
      <t>カイシュウリツ</t>
    </rPh>
    <rPh sb="191" eb="193">
      <t>イジョウ</t>
    </rPh>
    <rPh sb="196" eb="198">
      <t>コンゴ</t>
    </rPh>
    <rPh sb="199" eb="203">
      <t>キサイショウカン</t>
    </rPh>
    <rPh sb="207" eb="209">
      <t>シキン</t>
    </rPh>
    <rPh sb="210" eb="211">
      <t>ツク</t>
    </rPh>
    <rPh sb="215" eb="217">
      <t>ジュウヨウ</t>
    </rPh>
    <rPh sb="227" eb="231">
      <t>ジンコウゲンショウ</t>
    </rPh>
    <rPh sb="232" eb="236">
      <t>セッスイカデン</t>
    </rPh>
    <rPh sb="237" eb="239">
      <t>フキュウ</t>
    </rPh>
    <rPh sb="242" eb="244">
      <t>コンゴ</t>
    </rPh>
    <rPh sb="245" eb="249">
      <t>ユウシュウスイリョウ</t>
    </rPh>
    <rPh sb="250" eb="252">
      <t>ゾウカ</t>
    </rPh>
    <rPh sb="253" eb="254">
      <t>ノゾ</t>
    </rPh>
    <rPh sb="258" eb="259">
      <t>シタガ</t>
    </rPh>
    <rPh sb="265" eb="269">
      <t>リョウキンタイケイ</t>
    </rPh>
    <rPh sb="271" eb="273">
      <t>カイテイ</t>
    </rPh>
    <rPh sb="276" eb="278">
      <t>リョウキン</t>
    </rPh>
    <rPh sb="278" eb="281">
      <t>カイシュウリツ</t>
    </rPh>
    <rPh sb="282" eb="284">
      <t>コウジョウ</t>
    </rPh>
    <rPh sb="285" eb="286">
      <t>ハカ</t>
    </rPh>
    <rPh sb="290" eb="292">
      <t>ヒツヨウ</t>
    </rPh>
    <phoneticPr fontId="4"/>
  </si>
  <si>
    <t>①経常収支比率：資本的収入としていた一般会計からの繰入金を経常収益へ回したため、前年度に比べ大きく改善し、100％を超えた。しかし、未だに一般会計からの繰入金に大きく頼っているため、料金収入の増加が必須である。
②累積欠損金比率：令和5年度は一般会計からの繰入金を経常収益へ回したこともあり、大きく剰余金が発生し、累積欠損金はなくなった。しかし、一般会計からの繰入金に頼っていることには変わりがないため、料金収入の増加が必須である。
③流動比率：前年度に比べ現金が増加したことにより改善した。しかし、未だ低い水準であるため引き続き改善に取り組んでいく。
④企業債残高対事業規模比率：令和5年度は企業債を使った事業を行わなかったこともあり、比率は改善した。しかし、今後建設改良による企業債の増加が予想されるため、料金収入の増加を図る必要がある。
⑤経費回収率：令和5年度は類似団体平均を超え、経営の改善が図られた。しかし、100％を超えることが望ましいため、料金収入の増加による更なる改善が必要である。
⑥汚水処理原価：類似団体平均値より若干低い水準となり、効率的な汚水処理が行われていると言える。引き続き更なる効率化を図っていく。
⑦施設使用率：1施設で現在使用していない系列があるため、低い水準となっている。しかし、今後予定している施設改修において代替施設を使用していく予定である。また、処理人口の増加が見込まれる際には、使用していない施設についても使用していく方針である。
⑧水洗化率：類似団体平均より高い水準である。今後も水洗化の啓発を継続していく。</t>
    <rPh sb="1" eb="7">
      <t>ケイジョウシュウシヒリツ</t>
    </rPh>
    <rPh sb="8" eb="11">
      <t>シホンテキ</t>
    </rPh>
    <rPh sb="11" eb="13">
      <t>シュウニュウ</t>
    </rPh>
    <rPh sb="18" eb="22">
      <t>イッパンカイケイ</t>
    </rPh>
    <rPh sb="25" eb="28">
      <t>クリイレキン</t>
    </rPh>
    <rPh sb="29" eb="33">
      <t>ケイジョウシュウエキ</t>
    </rPh>
    <rPh sb="34" eb="35">
      <t>マワ</t>
    </rPh>
    <rPh sb="40" eb="43">
      <t>ゼンネンド</t>
    </rPh>
    <rPh sb="44" eb="45">
      <t>クラ</t>
    </rPh>
    <rPh sb="46" eb="47">
      <t>オオ</t>
    </rPh>
    <rPh sb="49" eb="51">
      <t>カイゼン</t>
    </rPh>
    <rPh sb="58" eb="59">
      <t>コ</t>
    </rPh>
    <rPh sb="66" eb="67">
      <t>イマ</t>
    </rPh>
    <rPh sb="69" eb="73">
      <t>イッパンカイケイ</t>
    </rPh>
    <rPh sb="76" eb="79">
      <t>クリイレキン</t>
    </rPh>
    <rPh sb="80" eb="81">
      <t>オオ</t>
    </rPh>
    <rPh sb="83" eb="84">
      <t>タヨ</t>
    </rPh>
    <rPh sb="91" eb="93">
      <t>リョウキン</t>
    </rPh>
    <rPh sb="93" eb="95">
      <t>シュウニュウ</t>
    </rPh>
    <rPh sb="96" eb="98">
      <t>ゾウカ</t>
    </rPh>
    <rPh sb="99" eb="101">
      <t>ヒッス</t>
    </rPh>
    <rPh sb="107" eb="109">
      <t>ルイセキ</t>
    </rPh>
    <rPh sb="109" eb="112">
      <t>ケッソンキン</t>
    </rPh>
    <rPh sb="112" eb="114">
      <t>ヒリツ</t>
    </rPh>
    <rPh sb="115" eb="117">
      <t>レイワ</t>
    </rPh>
    <rPh sb="118" eb="120">
      <t>ネンド</t>
    </rPh>
    <rPh sb="121" eb="123">
      <t>イッパン</t>
    </rPh>
    <rPh sb="123" eb="125">
      <t>カイケイ</t>
    </rPh>
    <rPh sb="128" eb="131">
      <t>クリイレキン</t>
    </rPh>
    <rPh sb="132" eb="134">
      <t>ケイジョウ</t>
    </rPh>
    <rPh sb="134" eb="136">
      <t>シュウエキ</t>
    </rPh>
    <rPh sb="137" eb="138">
      <t>マワ</t>
    </rPh>
    <rPh sb="146" eb="147">
      <t>オオ</t>
    </rPh>
    <rPh sb="149" eb="152">
      <t>ジョウヨキン</t>
    </rPh>
    <rPh sb="153" eb="155">
      <t>ハッセイ</t>
    </rPh>
    <rPh sb="157" eb="159">
      <t>ルイセキ</t>
    </rPh>
    <rPh sb="159" eb="161">
      <t>ケッソン</t>
    </rPh>
    <rPh sb="161" eb="162">
      <t>キン</t>
    </rPh>
    <rPh sb="184" eb="185">
      <t>タヨ</t>
    </rPh>
    <rPh sb="193" eb="194">
      <t>カ</t>
    </rPh>
    <rPh sb="218" eb="222">
      <t>リュウドウヒリツ</t>
    </rPh>
    <rPh sb="223" eb="226">
      <t>ゼンネンド</t>
    </rPh>
    <rPh sb="227" eb="228">
      <t>クラ</t>
    </rPh>
    <rPh sb="229" eb="231">
      <t>ゲンキン</t>
    </rPh>
    <rPh sb="232" eb="234">
      <t>ゾウカ</t>
    </rPh>
    <rPh sb="241" eb="243">
      <t>カイゼン</t>
    </rPh>
    <rPh sb="250" eb="251">
      <t>イマ</t>
    </rPh>
    <rPh sb="252" eb="253">
      <t>ヒク</t>
    </rPh>
    <rPh sb="254" eb="256">
      <t>スイジュン</t>
    </rPh>
    <rPh sb="261" eb="262">
      <t>ヒ</t>
    </rPh>
    <rPh sb="263" eb="264">
      <t>ツヅ</t>
    </rPh>
    <rPh sb="265" eb="267">
      <t>カイゼン</t>
    </rPh>
    <rPh sb="268" eb="269">
      <t>ト</t>
    </rPh>
    <rPh sb="270" eb="271">
      <t>ク</t>
    </rPh>
    <rPh sb="278" eb="281">
      <t>キギョウサイ</t>
    </rPh>
    <rPh sb="281" eb="283">
      <t>ザンダカ</t>
    </rPh>
    <rPh sb="283" eb="284">
      <t>タイ</t>
    </rPh>
    <rPh sb="284" eb="288">
      <t>ジギョウキボ</t>
    </rPh>
    <rPh sb="288" eb="290">
      <t>ヒリツ</t>
    </rPh>
    <rPh sb="291" eb="293">
      <t>レイワ</t>
    </rPh>
    <rPh sb="294" eb="296">
      <t>ネンド</t>
    </rPh>
    <rPh sb="297" eb="300">
      <t>キギョウサイ</t>
    </rPh>
    <rPh sb="301" eb="302">
      <t>ツカ</t>
    </rPh>
    <rPh sb="304" eb="306">
      <t>ジギョウ</t>
    </rPh>
    <rPh sb="307" eb="308">
      <t>オコナ</t>
    </rPh>
    <rPh sb="319" eb="321">
      <t>ヒリツ</t>
    </rPh>
    <rPh sb="322" eb="324">
      <t>カイゼン</t>
    </rPh>
    <rPh sb="331" eb="333">
      <t>コンゴ</t>
    </rPh>
    <rPh sb="333" eb="337">
      <t>ケンセツカイリョウ</t>
    </rPh>
    <rPh sb="340" eb="343">
      <t>キギョウサイ</t>
    </rPh>
    <rPh sb="344" eb="346">
      <t>ゾウカ</t>
    </rPh>
    <rPh sb="347" eb="349">
      <t>ヨソウ</t>
    </rPh>
    <rPh sb="355" eb="359">
      <t>リョウキンシュウニュウ</t>
    </rPh>
    <rPh sb="360" eb="362">
      <t>ゾウカ</t>
    </rPh>
    <rPh sb="363" eb="364">
      <t>ハカ</t>
    </rPh>
    <rPh sb="365" eb="367">
      <t>ヒツヨウ</t>
    </rPh>
    <rPh sb="373" eb="375">
      <t>ケイヒ</t>
    </rPh>
    <rPh sb="375" eb="378">
      <t>カイシュウリツ</t>
    </rPh>
    <rPh sb="379" eb="381">
      <t>レイワ</t>
    </rPh>
    <rPh sb="382" eb="384">
      <t>ネンド</t>
    </rPh>
    <rPh sb="385" eb="389">
      <t>ルイジダンタイ</t>
    </rPh>
    <rPh sb="389" eb="391">
      <t>ヘイキン</t>
    </rPh>
    <rPh sb="392" eb="393">
      <t>コ</t>
    </rPh>
    <rPh sb="395" eb="397">
      <t>ケイエイ</t>
    </rPh>
    <rPh sb="398" eb="400">
      <t>カイゼン</t>
    </rPh>
    <rPh sb="401" eb="402">
      <t>ハカ</t>
    </rPh>
    <rPh sb="415" eb="416">
      <t>コ</t>
    </rPh>
    <rPh sb="421" eb="422">
      <t>ノゾ</t>
    </rPh>
    <rPh sb="438" eb="439">
      <t>サラ</t>
    </rPh>
    <rPh sb="441" eb="443">
      <t>カイゼン</t>
    </rPh>
    <rPh sb="444" eb="446">
      <t>ヒツヨウ</t>
    </rPh>
    <rPh sb="452" eb="456">
      <t>オスイショリ</t>
    </rPh>
    <rPh sb="456" eb="458">
      <t>ゲンカ</t>
    </rPh>
    <rPh sb="459" eb="463">
      <t>ルイジダンタイ</t>
    </rPh>
    <rPh sb="463" eb="465">
      <t>ヘイキン</t>
    </rPh>
    <rPh sb="465" eb="466">
      <t>チ</t>
    </rPh>
    <rPh sb="468" eb="470">
      <t>ジャッカン</t>
    </rPh>
    <rPh sb="470" eb="471">
      <t>ヒク</t>
    </rPh>
    <rPh sb="472" eb="474">
      <t>スイジュン</t>
    </rPh>
    <rPh sb="478" eb="481">
      <t>コウリツテキ</t>
    </rPh>
    <rPh sb="482" eb="486">
      <t>オスイショリ</t>
    </rPh>
    <rPh sb="487" eb="488">
      <t>オコナ</t>
    </rPh>
    <rPh sb="494" eb="495">
      <t>イ</t>
    </rPh>
    <rPh sb="498" eb="499">
      <t>ヒ</t>
    </rPh>
    <rPh sb="500" eb="501">
      <t>ツヅ</t>
    </rPh>
    <rPh sb="502" eb="503">
      <t>サラ</t>
    </rPh>
    <rPh sb="505" eb="508">
      <t>コウリツカ</t>
    </rPh>
    <rPh sb="509" eb="510">
      <t>ハカ</t>
    </rPh>
    <rPh sb="517" eb="519">
      <t>シセツ</t>
    </rPh>
    <rPh sb="519" eb="522">
      <t>シヨウリツ</t>
    </rPh>
    <rPh sb="524" eb="526">
      <t>シセツ</t>
    </rPh>
    <rPh sb="527" eb="529">
      <t>ゲンザイ</t>
    </rPh>
    <rPh sb="529" eb="531">
      <t>シヨウ</t>
    </rPh>
    <rPh sb="536" eb="538">
      <t>ケイレツ</t>
    </rPh>
    <rPh sb="544" eb="545">
      <t>ヒク</t>
    </rPh>
    <rPh sb="546" eb="548">
      <t>スイジュン</t>
    </rPh>
    <rPh sb="559" eb="561">
      <t>コンゴ</t>
    </rPh>
    <rPh sb="561" eb="563">
      <t>ヨテイ</t>
    </rPh>
    <rPh sb="567" eb="571">
      <t>シセツカイシュウ</t>
    </rPh>
    <rPh sb="575" eb="577">
      <t>ダイタイ</t>
    </rPh>
    <rPh sb="577" eb="579">
      <t>シセツ</t>
    </rPh>
    <rPh sb="580" eb="582">
      <t>シヨウ</t>
    </rPh>
    <rPh sb="586" eb="588">
      <t>ヨテイ</t>
    </rPh>
    <rPh sb="595" eb="599">
      <t>ショリジンコウ</t>
    </rPh>
    <rPh sb="600" eb="602">
      <t>ゾウカ</t>
    </rPh>
    <rPh sb="603" eb="605">
      <t>ミコ</t>
    </rPh>
    <rPh sb="608" eb="609">
      <t>サイ</t>
    </rPh>
    <rPh sb="612" eb="614">
      <t>シヨウ</t>
    </rPh>
    <rPh sb="619" eb="621">
      <t>シセツ</t>
    </rPh>
    <rPh sb="626" eb="628">
      <t>シヨウ</t>
    </rPh>
    <rPh sb="632" eb="634">
      <t>ホウシン</t>
    </rPh>
    <rPh sb="640" eb="644">
      <t>スイセンカリツ</t>
    </rPh>
    <rPh sb="645" eb="651">
      <t>ルイジダンタイヘイキン</t>
    </rPh>
    <rPh sb="653" eb="654">
      <t>タカ</t>
    </rPh>
    <rPh sb="655" eb="657">
      <t>スイジュン</t>
    </rPh>
    <rPh sb="661" eb="663">
      <t>コンゴ</t>
    </rPh>
    <rPh sb="664" eb="667">
      <t>スイセンカ</t>
    </rPh>
    <rPh sb="668" eb="670">
      <t>ケイハツ</t>
    </rPh>
    <rPh sb="671" eb="673">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</si>
</sst>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2AD-4AB1-B32F-6DE33A23C11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0.08</c:v>
                </c:pt>
                <c:pt idx="4">
                  <c:v>0.06</c:v>
                </c:pt>
              </c:numCache>
            </c:numRef>
          </c:val>
          <c:smooth val="0"/>
          <c:extLst>
            <c:ext xmlns:c16="http://schemas.microsoft.com/office/drawing/2014/chart" uri="{C3380CC4-5D6E-409C-BE32-E72D297353CC}">
              <c16:uniqueId val="{00000001-92AD-4AB1-B32F-6DE33A23C11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35.880000000000003</c:v>
                </c:pt>
                <c:pt idx="4">
                  <c:v>37.28</c:v>
                </c:pt>
              </c:numCache>
            </c:numRef>
          </c:val>
          <c:extLst>
            <c:ext xmlns:c16="http://schemas.microsoft.com/office/drawing/2014/chart" uri="{C3380CC4-5D6E-409C-BE32-E72D297353CC}">
              <c16:uniqueId val="{00000000-EC35-4224-8728-F1A0F6685C0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41.06</c:v>
                </c:pt>
                <c:pt idx="4">
                  <c:v>42.09</c:v>
                </c:pt>
              </c:numCache>
            </c:numRef>
          </c:val>
          <c:smooth val="0"/>
          <c:extLst>
            <c:ext xmlns:c16="http://schemas.microsoft.com/office/drawing/2014/chart" uri="{C3380CC4-5D6E-409C-BE32-E72D297353CC}">
              <c16:uniqueId val="{00000001-EC35-4224-8728-F1A0F6685C0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96.1</c:v>
                </c:pt>
                <c:pt idx="4">
                  <c:v>96.12</c:v>
                </c:pt>
              </c:numCache>
            </c:numRef>
          </c:val>
          <c:extLst>
            <c:ext xmlns:c16="http://schemas.microsoft.com/office/drawing/2014/chart" uri="{C3380CC4-5D6E-409C-BE32-E72D297353CC}">
              <c16:uniqueId val="{00000000-C628-4751-8325-421657AB9A6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84.34</c:v>
                </c:pt>
                <c:pt idx="4">
                  <c:v>84.73</c:v>
                </c:pt>
              </c:numCache>
            </c:numRef>
          </c:val>
          <c:smooth val="0"/>
          <c:extLst>
            <c:ext xmlns:c16="http://schemas.microsoft.com/office/drawing/2014/chart" uri="{C3380CC4-5D6E-409C-BE32-E72D297353CC}">
              <c16:uniqueId val="{00000001-C628-4751-8325-421657AB9A6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72.81</c:v>
                </c:pt>
                <c:pt idx="4">
                  <c:v>150.41999999999999</c:v>
                </c:pt>
              </c:numCache>
            </c:numRef>
          </c:val>
          <c:extLst>
            <c:ext xmlns:c16="http://schemas.microsoft.com/office/drawing/2014/chart" uri="{C3380CC4-5D6E-409C-BE32-E72D297353CC}">
              <c16:uniqueId val="{00000000-E11B-4DB8-A58C-E498DF6F432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106.44</c:v>
                </c:pt>
                <c:pt idx="4">
                  <c:v>107.11</c:v>
                </c:pt>
              </c:numCache>
            </c:numRef>
          </c:val>
          <c:smooth val="0"/>
          <c:extLst>
            <c:ext xmlns:c16="http://schemas.microsoft.com/office/drawing/2014/chart" uri="{C3380CC4-5D6E-409C-BE32-E72D297353CC}">
              <c16:uniqueId val="{00000001-E11B-4DB8-A58C-E498DF6F432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3.42</c:v>
                </c:pt>
                <c:pt idx="4">
                  <c:v>6.83</c:v>
                </c:pt>
              </c:numCache>
            </c:numRef>
          </c:val>
          <c:extLst>
            <c:ext xmlns:c16="http://schemas.microsoft.com/office/drawing/2014/chart" uri="{C3380CC4-5D6E-409C-BE32-E72D297353CC}">
              <c16:uniqueId val="{00000000-53CB-4055-8A8B-3BBE0DDD7EA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24.8</c:v>
                </c:pt>
                <c:pt idx="4">
                  <c:v>26.77</c:v>
                </c:pt>
              </c:numCache>
            </c:numRef>
          </c:val>
          <c:smooth val="0"/>
          <c:extLst>
            <c:ext xmlns:c16="http://schemas.microsoft.com/office/drawing/2014/chart" uri="{C3380CC4-5D6E-409C-BE32-E72D297353CC}">
              <c16:uniqueId val="{00000001-53CB-4055-8A8B-3BBE0DDD7EA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14A-48D3-A019-B0B5E725FA6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0.02</c:v>
                </c:pt>
                <c:pt idx="4">
                  <c:v>7.0000000000000007E-2</c:v>
                </c:pt>
              </c:numCache>
            </c:numRef>
          </c:val>
          <c:smooth val="0"/>
          <c:extLst>
            <c:ext xmlns:c16="http://schemas.microsoft.com/office/drawing/2014/chart" uri="{C3380CC4-5D6E-409C-BE32-E72D297353CC}">
              <c16:uniqueId val="{00000001-B14A-48D3-A019-B0B5E725FA6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92.3</c:v>
                </c:pt>
                <c:pt idx="4" formatCode="#,##0.00;&quot;△&quot;#,##0.00">
                  <c:v>0</c:v>
                </c:pt>
              </c:numCache>
            </c:numRef>
          </c:val>
          <c:extLst>
            <c:ext xmlns:c16="http://schemas.microsoft.com/office/drawing/2014/chart" uri="{C3380CC4-5D6E-409C-BE32-E72D297353CC}">
              <c16:uniqueId val="{00000000-06EB-49A6-B574-BFB72023D02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72.86</c:v>
                </c:pt>
                <c:pt idx="4">
                  <c:v>69.540000000000006</c:v>
                </c:pt>
              </c:numCache>
            </c:numRef>
          </c:val>
          <c:smooth val="0"/>
          <c:extLst>
            <c:ext xmlns:c16="http://schemas.microsoft.com/office/drawing/2014/chart" uri="{C3380CC4-5D6E-409C-BE32-E72D297353CC}">
              <c16:uniqueId val="{00000001-06EB-49A6-B574-BFB72023D02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13.33</c:v>
                </c:pt>
                <c:pt idx="4">
                  <c:v>41.34</c:v>
                </c:pt>
              </c:numCache>
            </c:numRef>
          </c:val>
          <c:extLst>
            <c:ext xmlns:c16="http://schemas.microsoft.com/office/drawing/2014/chart" uri="{C3380CC4-5D6E-409C-BE32-E72D297353CC}">
              <c16:uniqueId val="{00000000-967F-42B3-B9BE-2E0D7EFB2F1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45.42</c:v>
                </c:pt>
                <c:pt idx="4">
                  <c:v>50.63</c:v>
                </c:pt>
              </c:numCache>
            </c:numRef>
          </c:val>
          <c:smooth val="0"/>
          <c:extLst>
            <c:ext xmlns:c16="http://schemas.microsoft.com/office/drawing/2014/chart" uri="{C3380CC4-5D6E-409C-BE32-E72D297353CC}">
              <c16:uniqueId val="{00000001-967F-42B3-B9BE-2E0D7EFB2F1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1259.1199999999999</c:v>
                </c:pt>
                <c:pt idx="4">
                  <c:v>1034.8599999999999</c:v>
                </c:pt>
              </c:numCache>
            </c:numRef>
          </c:val>
          <c:extLst>
            <c:ext xmlns:c16="http://schemas.microsoft.com/office/drawing/2014/chart" uri="{C3380CC4-5D6E-409C-BE32-E72D297353CC}">
              <c16:uniqueId val="{00000000-AC88-4CFF-8A10-152B676A0F0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1195.47</c:v>
                </c:pt>
                <c:pt idx="4">
                  <c:v>1168.69</c:v>
                </c:pt>
              </c:numCache>
            </c:numRef>
          </c:val>
          <c:smooth val="0"/>
          <c:extLst>
            <c:ext xmlns:c16="http://schemas.microsoft.com/office/drawing/2014/chart" uri="{C3380CC4-5D6E-409C-BE32-E72D297353CC}">
              <c16:uniqueId val="{00000001-AC88-4CFF-8A10-152B676A0F0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32.92</c:v>
                </c:pt>
                <c:pt idx="4">
                  <c:v>75.319999999999993</c:v>
                </c:pt>
              </c:numCache>
            </c:numRef>
          </c:val>
          <c:extLst>
            <c:ext xmlns:c16="http://schemas.microsoft.com/office/drawing/2014/chart" uri="{C3380CC4-5D6E-409C-BE32-E72D297353CC}">
              <c16:uniqueId val="{00000000-A49D-4FD9-AD7E-B0938F1E452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69.430000000000007</c:v>
                </c:pt>
                <c:pt idx="4">
                  <c:v>70.709999999999994</c:v>
                </c:pt>
              </c:numCache>
            </c:numRef>
          </c:val>
          <c:smooth val="0"/>
          <c:extLst>
            <c:ext xmlns:c16="http://schemas.microsoft.com/office/drawing/2014/chart" uri="{C3380CC4-5D6E-409C-BE32-E72D297353CC}">
              <c16:uniqueId val="{00000001-A49D-4FD9-AD7E-B0938F1E452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513.22</c:v>
                </c:pt>
                <c:pt idx="4">
                  <c:v>222.94</c:v>
                </c:pt>
              </c:numCache>
            </c:numRef>
          </c:val>
          <c:extLst>
            <c:ext xmlns:c16="http://schemas.microsoft.com/office/drawing/2014/chart" uri="{C3380CC4-5D6E-409C-BE32-E72D297353CC}">
              <c16:uniqueId val="{00000000-D4BF-4558-9FFE-DB2E55E6EF2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239.46</c:v>
                </c:pt>
                <c:pt idx="4">
                  <c:v>233.15</c:v>
                </c:pt>
              </c:numCache>
            </c:numRef>
          </c:val>
          <c:smooth val="0"/>
          <c:extLst>
            <c:ext xmlns:c16="http://schemas.microsoft.com/office/drawing/2014/chart" uri="{C3380CC4-5D6E-409C-BE32-E72D297353CC}">
              <c16:uniqueId val="{00000001-D4BF-4558-9FFE-DB2E55E6EF2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40"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長野県　阿智村</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非設置</v>
      </c>
      <c r="AE8" s="40"/>
      <c r="AF8" s="40"/>
      <c r="AG8" s="40"/>
      <c r="AH8" s="40"/>
      <c r="AI8" s="40"/>
      <c r="AJ8" s="40"/>
      <c r="AK8" s="3"/>
      <c r="AL8" s="41">
        <f>データ!S6</f>
        <v>5989</v>
      </c>
      <c r="AM8" s="41"/>
      <c r="AN8" s="41"/>
      <c r="AO8" s="41"/>
      <c r="AP8" s="41"/>
      <c r="AQ8" s="41"/>
      <c r="AR8" s="41"/>
      <c r="AS8" s="41"/>
      <c r="AT8" s="34">
        <f>データ!T6</f>
        <v>123.07</v>
      </c>
      <c r="AU8" s="34"/>
      <c r="AV8" s="34"/>
      <c r="AW8" s="34"/>
      <c r="AX8" s="34"/>
      <c r="AY8" s="34"/>
      <c r="AZ8" s="34"/>
      <c r="BA8" s="34"/>
      <c r="BB8" s="34">
        <f>データ!U6</f>
        <v>48.66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80.260000000000005</v>
      </c>
      <c r="J10" s="34"/>
      <c r="K10" s="34"/>
      <c r="L10" s="34"/>
      <c r="M10" s="34"/>
      <c r="N10" s="34"/>
      <c r="O10" s="34"/>
      <c r="P10" s="34">
        <f>データ!P6</f>
        <v>49.59</v>
      </c>
      <c r="Q10" s="34"/>
      <c r="R10" s="34"/>
      <c r="S10" s="34"/>
      <c r="T10" s="34"/>
      <c r="U10" s="34"/>
      <c r="V10" s="34"/>
      <c r="W10" s="34">
        <f>データ!Q6</f>
        <v>82.3</v>
      </c>
      <c r="X10" s="34"/>
      <c r="Y10" s="34"/>
      <c r="Z10" s="34"/>
      <c r="AA10" s="34"/>
      <c r="AB10" s="34"/>
      <c r="AC10" s="34"/>
      <c r="AD10" s="41">
        <f>データ!R6</f>
        <v>3278</v>
      </c>
      <c r="AE10" s="41"/>
      <c r="AF10" s="41"/>
      <c r="AG10" s="41"/>
      <c r="AH10" s="41"/>
      <c r="AI10" s="41"/>
      <c r="AJ10" s="41"/>
      <c r="AK10" s="2"/>
      <c r="AL10" s="41">
        <f>データ!V6</f>
        <v>2941</v>
      </c>
      <c r="AM10" s="41"/>
      <c r="AN10" s="41"/>
      <c r="AO10" s="41"/>
      <c r="AP10" s="41"/>
      <c r="AQ10" s="41"/>
      <c r="AR10" s="41"/>
      <c r="AS10" s="41"/>
      <c r="AT10" s="34">
        <f>データ!W6</f>
        <v>1.34</v>
      </c>
      <c r="AU10" s="34"/>
      <c r="AV10" s="34"/>
      <c r="AW10" s="34"/>
      <c r="AX10" s="34"/>
      <c r="AY10" s="34"/>
      <c r="AZ10" s="34"/>
      <c r="BA10" s="34"/>
      <c r="BB10" s="34">
        <f>データ!X6</f>
        <v>2194.7800000000002</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114</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115</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5ZYqTt8kcXz8VZw8F9/jLInCxielXnc0K1exvSvq5i3ZHXkSl7UxG6noRRPdD0AQON1dFoSQrw/zkd7943/8pQ==" saltValue="hsnpxH7Q0FENdTtRhWxKC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204072</v>
      </c>
      <c r="D6" s="19">
        <f t="shared" si="3"/>
        <v>46</v>
      </c>
      <c r="E6" s="19">
        <f t="shared" si="3"/>
        <v>17</v>
      </c>
      <c r="F6" s="19">
        <f t="shared" si="3"/>
        <v>4</v>
      </c>
      <c r="G6" s="19">
        <f t="shared" si="3"/>
        <v>0</v>
      </c>
      <c r="H6" s="19" t="str">
        <f t="shared" si="3"/>
        <v>長野県　阿智村</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80.260000000000005</v>
      </c>
      <c r="P6" s="20">
        <f t="shared" si="3"/>
        <v>49.59</v>
      </c>
      <c r="Q6" s="20">
        <f t="shared" si="3"/>
        <v>82.3</v>
      </c>
      <c r="R6" s="20">
        <f t="shared" si="3"/>
        <v>3278</v>
      </c>
      <c r="S6" s="20">
        <f t="shared" si="3"/>
        <v>5989</v>
      </c>
      <c r="T6" s="20">
        <f t="shared" si="3"/>
        <v>123.07</v>
      </c>
      <c r="U6" s="20">
        <f t="shared" si="3"/>
        <v>48.66</v>
      </c>
      <c r="V6" s="20">
        <f t="shared" si="3"/>
        <v>2941</v>
      </c>
      <c r="W6" s="20">
        <f t="shared" si="3"/>
        <v>1.34</v>
      </c>
      <c r="X6" s="20">
        <f t="shared" si="3"/>
        <v>2194.7800000000002</v>
      </c>
      <c r="Y6" s="21" t="str">
        <f>IF(Y7="",NA(),Y7)</f>
        <v>-</v>
      </c>
      <c r="Z6" s="21" t="str">
        <f t="shared" ref="Z6:AH6" si="4">IF(Z7="",NA(),Z7)</f>
        <v>-</v>
      </c>
      <c r="AA6" s="21" t="str">
        <f t="shared" si="4"/>
        <v>-</v>
      </c>
      <c r="AB6" s="21">
        <f t="shared" si="4"/>
        <v>72.81</v>
      </c>
      <c r="AC6" s="21">
        <f t="shared" si="4"/>
        <v>150.41999999999999</v>
      </c>
      <c r="AD6" s="21" t="str">
        <f t="shared" si="4"/>
        <v>-</v>
      </c>
      <c r="AE6" s="21" t="str">
        <f t="shared" si="4"/>
        <v>-</v>
      </c>
      <c r="AF6" s="21" t="str">
        <f t="shared" si="4"/>
        <v>-</v>
      </c>
      <c r="AG6" s="21">
        <f t="shared" si="4"/>
        <v>106.44</v>
      </c>
      <c r="AH6" s="21">
        <f t="shared" si="4"/>
        <v>107.11</v>
      </c>
      <c r="AI6" s="20" t="str">
        <f>IF(AI7="","",IF(AI7="-","【-】","【"&amp;SUBSTITUTE(TEXT(AI7,"#,##0.00"),"-","△")&amp;"】"))</f>
        <v>【105.09】</v>
      </c>
      <c r="AJ6" s="21" t="str">
        <f>IF(AJ7="",NA(),AJ7)</f>
        <v>-</v>
      </c>
      <c r="AK6" s="21" t="str">
        <f t="shared" ref="AK6:AS6" si="5">IF(AK7="",NA(),AK7)</f>
        <v>-</v>
      </c>
      <c r="AL6" s="21" t="str">
        <f t="shared" si="5"/>
        <v>-</v>
      </c>
      <c r="AM6" s="21">
        <f t="shared" si="5"/>
        <v>92.3</v>
      </c>
      <c r="AN6" s="20">
        <f t="shared" si="5"/>
        <v>0</v>
      </c>
      <c r="AO6" s="21" t="str">
        <f t="shared" si="5"/>
        <v>-</v>
      </c>
      <c r="AP6" s="21" t="str">
        <f t="shared" si="5"/>
        <v>-</v>
      </c>
      <c r="AQ6" s="21" t="str">
        <f t="shared" si="5"/>
        <v>-</v>
      </c>
      <c r="AR6" s="21">
        <f t="shared" si="5"/>
        <v>72.86</v>
      </c>
      <c r="AS6" s="21">
        <f t="shared" si="5"/>
        <v>69.540000000000006</v>
      </c>
      <c r="AT6" s="20" t="str">
        <f>IF(AT7="","",IF(AT7="-","【-】","【"&amp;SUBSTITUTE(TEXT(AT7,"#,##0.00"),"-","△")&amp;"】"))</f>
        <v>【65.73】</v>
      </c>
      <c r="AU6" s="21" t="str">
        <f>IF(AU7="",NA(),AU7)</f>
        <v>-</v>
      </c>
      <c r="AV6" s="21" t="str">
        <f t="shared" ref="AV6:BD6" si="6">IF(AV7="",NA(),AV7)</f>
        <v>-</v>
      </c>
      <c r="AW6" s="21" t="str">
        <f t="shared" si="6"/>
        <v>-</v>
      </c>
      <c r="AX6" s="21">
        <f t="shared" si="6"/>
        <v>13.33</v>
      </c>
      <c r="AY6" s="21">
        <f t="shared" si="6"/>
        <v>41.34</v>
      </c>
      <c r="AZ6" s="21" t="str">
        <f t="shared" si="6"/>
        <v>-</v>
      </c>
      <c r="BA6" s="21" t="str">
        <f t="shared" si="6"/>
        <v>-</v>
      </c>
      <c r="BB6" s="21" t="str">
        <f t="shared" si="6"/>
        <v>-</v>
      </c>
      <c r="BC6" s="21">
        <f t="shared" si="6"/>
        <v>45.42</v>
      </c>
      <c r="BD6" s="21">
        <f t="shared" si="6"/>
        <v>50.63</v>
      </c>
      <c r="BE6" s="20" t="str">
        <f>IF(BE7="","",IF(BE7="-","【-】","【"&amp;SUBSTITUTE(TEXT(BE7,"#,##0.00"),"-","△")&amp;"】"))</f>
        <v>【48.91】</v>
      </c>
      <c r="BF6" s="21" t="str">
        <f>IF(BF7="",NA(),BF7)</f>
        <v>-</v>
      </c>
      <c r="BG6" s="21" t="str">
        <f t="shared" ref="BG6:BO6" si="7">IF(BG7="",NA(),BG7)</f>
        <v>-</v>
      </c>
      <c r="BH6" s="21" t="str">
        <f t="shared" si="7"/>
        <v>-</v>
      </c>
      <c r="BI6" s="21">
        <f t="shared" si="7"/>
        <v>1259.1199999999999</v>
      </c>
      <c r="BJ6" s="21">
        <f t="shared" si="7"/>
        <v>1034.8599999999999</v>
      </c>
      <c r="BK6" s="21" t="str">
        <f t="shared" si="7"/>
        <v>-</v>
      </c>
      <c r="BL6" s="21" t="str">
        <f t="shared" si="7"/>
        <v>-</v>
      </c>
      <c r="BM6" s="21" t="str">
        <f t="shared" si="7"/>
        <v>-</v>
      </c>
      <c r="BN6" s="21">
        <f t="shared" si="7"/>
        <v>1195.47</v>
      </c>
      <c r="BO6" s="21">
        <f t="shared" si="7"/>
        <v>1168.69</v>
      </c>
      <c r="BP6" s="20" t="str">
        <f>IF(BP7="","",IF(BP7="-","【-】","【"&amp;SUBSTITUTE(TEXT(BP7,"#,##0.00"),"-","△")&amp;"】"))</f>
        <v>【1,156.82】</v>
      </c>
      <c r="BQ6" s="21" t="str">
        <f>IF(BQ7="",NA(),BQ7)</f>
        <v>-</v>
      </c>
      <c r="BR6" s="21" t="str">
        <f t="shared" ref="BR6:BZ6" si="8">IF(BR7="",NA(),BR7)</f>
        <v>-</v>
      </c>
      <c r="BS6" s="21" t="str">
        <f t="shared" si="8"/>
        <v>-</v>
      </c>
      <c r="BT6" s="21">
        <f t="shared" si="8"/>
        <v>32.92</v>
      </c>
      <c r="BU6" s="21">
        <f t="shared" si="8"/>
        <v>75.319999999999993</v>
      </c>
      <c r="BV6" s="21" t="str">
        <f t="shared" si="8"/>
        <v>-</v>
      </c>
      <c r="BW6" s="21" t="str">
        <f t="shared" si="8"/>
        <v>-</v>
      </c>
      <c r="BX6" s="21" t="str">
        <f t="shared" si="8"/>
        <v>-</v>
      </c>
      <c r="BY6" s="21">
        <f t="shared" si="8"/>
        <v>69.430000000000007</v>
      </c>
      <c r="BZ6" s="21">
        <f t="shared" si="8"/>
        <v>70.709999999999994</v>
      </c>
      <c r="CA6" s="20" t="str">
        <f>IF(CA7="","",IF(CA7="-","【-】","【"&amp;SUBSTITUTE(TEXT(CA7,"#,##0.00"),"-","△")&amp;"】"))</f>
        <v>【75.33】</v>
      </c>
      <c r="CB6" s="21" t="str">
        <f>IF(CB7="",NA(),CB7)</f>
        <v>-</v>
      </c>
      <c r="CC6" s="21" t="str">
        <f t="shared" ref="CC6:CK6" si="9">IF(CC7="",NA(),CC7)</f>
        <v>-</v>
      </c>
      <c r="CD6" s="21" t="str">
        <f t="shared" si="9"/>
        <v>-</v>
      </c>
      <c r="CE6" s="21">
        <f t="shared" si="9"/>
        <v>513.22</v>
      </c>
      <c r="CF6" s="21">
        <f t="shared" si="9"/>
        <v>222.94</v>
      </c>
      <c r="CG6" s="21" t="str">
        <f t="shared" si="9"/>
        <v>-</v>
      </c>
      <c r="CH6" s="21" t="str">
        <f t="shared" si="9"/>
        <v>-</v>
      </c>
      <c r="CI6" s="21" t="str">
        <f t="shared" si="9"/>
        <v>-</v>
      </c>
      <c r="CJ6" s="21">
        <f t="shared" si="9"/>
        <v>239.46</v>
      </c>
      <c r="CK6" s="21">
        <f t="shared" si="9"/>
        <v>233.15</v>
      </c>
      <c r="CL6" s="20" t="str">
        <f>IF(CL7="","",IF(CL7="-","【-】","【"&amp;SUBSTITUTE(TEXT(CL7,"#,##0.00"),"-","△")&amp;"】"))</f>
        <v>【215.73】</v>
      </c>
      <c r="CM6" s="21" t="str">
        <f>IF(CM7="",NA(),CM7)</f>
        <v>-</v>
      </c>
      <c r="CN6" s="21" t="str">
        <f t="shared" ref="CN6:CV6" si="10">IF(CN7="",NA(),CN7)</f>
        <v>-</v>
      </c>
      <c r="CO6" s="21" t="str">
        <f t="shared" si="10"/>
        <v>-</v>
      </c>
      <c r="CP6" s="21">
        <f t="shared" si="10"/>
        <v>35.880000000000003</v>
      </c>
      <c r="CQ6" s="21">
        <f t="shared" si="10"/>
        <v>37.28</v>
      </c>
      <c r="CR6" s="21" t="str">
        <f t="shared" si="10"/>
        <v>-</v>
      </c>
      <c r="CS6" s="21" t="str">
        <f t="shared" si="10"/>
        <v>-</v>
      </c>
      <c r="CT6" s="21" t="str">
        <f t="shared" si="10"/>
        <v>-</v>
      </c>
      <c r="CU6" s="21">
        <f t="shared" si="10"/>
        <v>41.06</v>
      </c>
      <c r="CV6" s="21">
        <f t="shared" si="10"/>
        <v>42.09</v>
      </c>
      <c r="CW6" s="20" t="str">
        <f>IF(CW7="","",IF(CW7="-","【-】","【"&amp;SUBSTITUTE(TEXT(CW7,"#,##0.00"),"-","△")&amp;"】"))</f>
        <v>【43.28】</v>
      </c>
      <c r="CX6" s="21" t="str">
        <f>IF(CX7="",NA(),CX7)</f>
        <v>-</v>
      </c>
      <c r="CY6" s="21" t="str">
        <f t="shared" ref="CY6:DG6" si="11">IF(CY7="",NA(),CY7)</f>
        <v>-</v>
      </c>
      <c r="CZ6" s="21" t="str">
        <f t="shared" si="11"/>
        <v>-</v>
      </c>
      <c r="DA6" s="21">
        <f t="shared" si="11"/>
        <v>96.1</v>
      </c>
      <c r="DB6" s="21">
        <f t="shared" si="11"/>
        <v>96.12</v>
      </c>
      <c r="DC6" s="21" t="str">
        <f t="shared" si="11"/>
        <v>-</v>
      </c>
      <c r="DD6" s="21" t="str">
        <f t="shared" si="11"/>
        <v>-</v>
      </c>
      <c r="DE6" s="21" t="str">
        <f t="shared" si="11"/>
        <v>-</v>
      </c>
      <c r="DF6" s="21">
        <f t="shared" si="11"/>
        <v>84.34</v>
      </c>
      <c r="DG6" s="21">
        <f t="shared" si="11"/>
        <v>84.73</v>
      </c>
      <c r="DH6" s="20" t="str">
        <f>IF(DH7="","",IF(DH7="-","【-】","【"&amp;SUBSTITUTE(TEXT(DH7,"#,##0.00"),"-","△")&amp;"】"))</f>
        <v>【86.21】</v>
      </c>
      <c r="DI6" s="21" t="str">
        <f>IF(DI7="",NA(),DI7)</f>
        <v>-</v>
      </c>
      <c r="DJ6" s="21" t="str">
        <f t="shared" ref="DJ6:DR6" si="12">IF(DJ7="",NA(),DJ7)</f>
        <v>-</v>
      </c>
      <c r="DK6" s="21" t="str">
        <f t="shared" si="12"/>
        <v>-</v>
      </c>
      <c r="DL6" s="21">
        <f t="shared" si="12"/>
        <v>3.42</v>
      </c>
      <c r="DM6" s="21">
        <f t="shared" si="12"/>
        <v>6.83</v>
      </c>
      <c r="DN6" s="21" t="str">
        <f t="shared" si="12"/>
        <v>-</v>
      </c>
      <c r="DO6" s="21" t="str">
        <f t="shared" si="12"/>
        <v>-</v>
      </c>
      <c r="DP6" s="21" t="str">
        <f t="shared" si="12"/>
        <v>-</v>
      </c>
      <c r="DQ6" s="21">
        <f t="shared" si="12"/>
        <v>24.8</v>
      </c>
      <c r="DR6" s="21">
        <f t="shared" si="12"/>
        <v>26.77</v>
      </c>
      <c r="DS6" s="20" t="str">
        <f>IF(DS7="","",IF(DS7="-","【-】","【"&amp;SUBSTITUTE(TEXT(DS7,"#,##0.00"),"-","△")&amp;"】"))</f>
        <v>【29.62】</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0.02</v>
      </c>
      <c r="EC6" s="21">
        <f t="shared" si="13"/>
        <v>7.0000000000000007E-2</v>
      </c>
      <c r="ED6" s="20" t="str">
        <f>IF(ED7="","",IF(ED7="-","【-】","【"&amp;SUBSTITUTE(TEXT(ED7,"#,##0.00"),"-","△")&amp;"】"))</f>
        <v>【0.09】</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0.08</v>
      </c>
      <c r="EN6" s="21">
        <f t="shared" si="14"/>
        <v>0.06</v>
      </c>
      <c r="EO6" s="20" t="str">
        <f>IF(EO7="","",IF(EO7="-","【-】","【"&amp;SUBSTITUTE(TEXT(EO7,"#,##0.00"),"-","△")&amp;"】"))</f>
        <v>【0.11】</v>
      </c>
    </row>
    <row r="7" spans="1:148" s="22" customFormat="1" x14ac:dyDescent="0.15">
      <c r="A7" s="14"/>
      <c r="B7" s="23">
        <v>2023</v>
      </c>
      <c r="C7" s="23">
        <v>204072</v>
      </c>
      <c r="D7" s="23">
        <v>46</v>
      </c>
      <c r="E7" s="23">
        <v>17</v>
      </c>
      <c r="F7" s="23">
        <v>4</v>
      </c>
      <c r="G7" s="23">
        <v>0</v>
      </c>
      <c r="H7" s="23" t="s">
        <v>96</v>
      </c>
      <c r="I7" s="23" t="s">
        <v>97</v>
      </c>
      <c r="J7" s="23" t="s">
        <v>98</v>
      </c>
      <c r="K7" s="23" t="s">
        <v>99</v>
      </c>
      <c r="L7" s="23" t="s">
        <v>100</v>
      </c>
      <c r="M7" s="23" t="s">
        <v>101</v>
      </c>
      <c r="N7" s="24" t="s">
        <v>102</v>
      </c>
      <c r="O7" s="24">
        <v>80.260000000000005</v>
      </c>
      <c r="P7" s="24">
        <v>49.59</v>
      </c>
      <c r="Q7" s="24">
        <v>82.3</v>
      </c>
      <c r="R7" s="24">
        <v>3278</v>
      </c>
      <c r="S7" s="24">
        <v>5989</v>
      </c>
      <c r="T7" s="24">
        <v>123.07</v>
      </c>
      <c r="U7" s="24">
        <v>48.66</v>
      </c>
      <c r="V7" s="24">
        <v>2941</v>
      </c>
      <c r="W7" s="24">
        <v>1.34</v>
      </c>
      <c r="X7" s="24">
        <v>2194.7800000000002</v>
      </c>
      <c r="Y7" s="24" t="s">
        <v>102</v>
      </c>
      <c r="Z7" s="24" t="s">
        <v>102</v>
      </c>
      <c r="AA7" s="24" t="s">
        <v>102</v>
      </c>
      <c r="AB7" s="24">
        <v>72.81</v>
      </c>
      <c r="AC7" s="24">
        <v>150.41999999999999</v>
      </c>
      <c r="AD7" s="24" t="s">
        <v>102</v>
      </c>
      <c r="AE7" s="24" t="s">
        <v>102</v>
      </c>
      <c r="AF7" s="24" t="s">
        <v>102</v>
      </c>
      <c r="AG7" s="24">
        <v>106.44</v>
      </c>
      <c r="AH7" s="24">
        <v>107.11</v>
      </c>
      <c r="AI7" s="24">
        <v>105.09</v>
      </c>
      <c r="AJ7" s="24" t="s">
        <v>102</v>
      </c>
      <c r="AK7" s="24" t="s">
        <v>102</v>
      </c>
      <c r="AL7" s="24" t="s">
        <v>102</v>
      </c>
      <c r="AM7" s="24">
        <v>92.3</v>
      </c>
      <c r="AN7" s="24">
        <v>0</v>
      </c>
      <c r="AO7" s="24" t="s">
        <v>102</v>
      </c>
      <c r="AP7" s="24" t="s">
        <v>102</v>
      </c>
      <c r="AQ7" s="24" t="s">
        <v>102</v>
      </c>
      <c r="AR7" s="24">
        <v>72.86</v>
      </c>
      <c r="AS7" s="24">
        <v>69.540000000000006</v>
      </c>
      <c r="AT7" s="24">
        <v>65.73</v>
      </c>
      <c r="AU7" s="24" t="s">
        <v>102</v>
      </c>
      <c r="AV7" s="24" t="s">
        <v>102</v>
      </c>
      <c r="AW7" s="24" t="s">
        <v>102</v>
      </c>
      <c r="AX7" s="24">
        <v>13.33</v>
      </c>
      <c r="AY7" s="24">
        <v>41.34</v>
      </c>
      <c r="AZ7" s="24" t="s">
        <v>102</v>
      </c>
      <c r="BA7" s="24" t="s">
        <v>102</v>
      </c>
      <c r="BB7" s="24" t="s">
        <v>102</v>
      </c>
      <c r="BC7" s="24">
        <v>45.42</v>
      </c>
      <c r="BD7" s="24">
        <v>50.63</v>
      </c>
      <c r="BE7" s="24">
        <v>48.91</v>
      </c>
      <c r="BF7" s="24" t="s">
        <v>102</v>
      </c>
      <c r="BG7" s="24" t="s">
        <v>102</v>
      </c>
      <c r="BH7" s="24" t="s">
        <v>102</v>
      </c>
      <c r="BI7" s="24">
        <v>1259.1199999999999</v>
      </c>
      <c r="BJ7" s="24">
        <v>1034.8599999999999</v>
      </c>
      <c r="BK7" s="24" t="s">
        <v>102</v>
      </c>
      <c r="BL7" s="24" t="s">
        <v>102</v>
      </c>
      <c r="BM7" s="24" t="s">
        <v>102</v>
      </c>
      <c r="BN7" s="24">
        <v>1195.47</v>
      </c>
      <c r="BO7" s="24">
        <v>1168.69</v>
      </c>
      <c r="BP7" s="24">
        <v>1156.82</v>
      </c>
      <c r="BQ7" s="24" t="s">
        <v>102</v>
      </c>
      <c r="BR7" s="24" t="s">
        <v>102</v>
      </c>
      <c r="BS7" s="24" t="s">
        <v>102</v>
      </c>
      <c r="BT7" s="24">
        <v>32.92</v>
      </c>
      <c r="BU7" s="24">
        <v>75.319999999999993</v>
      </c>
      <c r="BV7" s="24" t="s">
        <v>102</v>
      </c>
      <c r="BW7" s="24" t="s">
        <v>102</v>
      </c>
      <c r="BX7" s="24" t="s">
        <v>102</v>
      </c>
      <c r="BY7" s="24">
        <v>69.430000000000007</v>
      </c>
      <c r="BZ7" s="24">
        <v>70.709999999999994</v>
      </c>
      <c r="CA7" s="24">
        <v>75.33</v>
      </c>
      <c r="CB7" s="24" t="s">
        <v>102</v>
      </c>
      <c r="CC7" s="24" t="s">
        <v>102</v>
      </c>
      <c r="CD7" s="24" t="s">
        <v>102</v>
      </c>
      <c r="CE7" s="24">
        <v>513.22</v>
      </c>
      <c r="CF7" s="24">
        <v>222.94</v>
      </c>
      <c r="CG7" s="24" t="s">
        <v>102</v>
      </c>
      <c r="CH7" s="24" t="s">
        <v>102</v>
      </c>
      <c r="CI7" s="24" t="s">
        <v>102</v>
      </c>
      <c r="CJ7" s="24">
        <v>239.46</v>
      </c>
      <c r="CK7" s="24">
        <v>233.15</v>
      </c>
      <c r="CL7" s="24">
        <v>215.73</v>
      </c>
      <c r="CM7" s="24" t="s">
        <v>102</v>
      </c>
      <c r="CN7" s="24" t="s">
        <v>102</v>
      </c>
      <c r="CO7" s="24" t="s">
        <v>102</v>
      </c>
      <c r="CP7" s="24">
        <v>35.880000000000003</v>
      </c>
      <c r="CQ7" s="24">
        <v>37.28</v>
      </c>
      <c r="CR7" s="24" t="s">
        <v>102</v>
      </c>
      <c r="CS7" s="24" t="s">
        <v>102</v>
      </c>
      <c r="CT7" s="24" t="s">
        <v>102</v>
      </c>
      <c r="CU7" s="24">
        <v>41.06</v>
      </c>
      <c r="CV7" s="24">
        <v>42.09</v>
      </c>
      <c r="CW7" s="24">
        <v>43.28</v>
      </c>
      <c r="CX7" s="24" t="s">
        <v>102</v>
      </c>
      <c r="CY7" s="24" t="s">
        <v>102</v>
      </c>
      <c r="CZ7" s="24" t="s">
        <v>102</v>
      </c>
      <c r="DA7" s="24">
        <v>96.1</v>
      </c>
      <c r="DB7" s="24">
        <v>96.12</v>
      </c>
      <c r="DC7" s="24" t="s">
        <v>102</v>
      </c>
      <c r="DD7" s="24" t="s">
        <v>102</v>
      </c>
      <c r="DE7" s="24" t="s">
        <v>102</v>
      </c>
      <c r="DF7" s="24">
        <v>84.34</v>
      </c>
      <c r="DG7" s="24">
        <v>84.73</v>
      </c>
      <c r="DH7" s="24">
        <v>86.21</v>
      </c>
      <c r="DI7" s="24" t="s">
        <v>102</v>
      </c>
      <c r="DJ7" s="24" t="s">
        <v>102</v>
      </c>
      <c r="DK7" s="24" t="s">
        <v>102</v>
      </c>
      <c r="DL7" s="24">
        <v>3.42</v>
      </c>
      <c r="DM7" s="24">
        <v>6.83</v>
      </c>
      <c r="DN7" s="24" t="s">
        <v>102</v>
      </c>
      <c r="DO7" s="24" t="s">
        <v>102</v>
      </c>
      <c r="DP7" s="24" t="s">
        <v>102</v>
      </c>
      <c r="DQ7" s="24">
        <v>24.8</v>
      </c>
      <c r="DR7" s="24">
        <v>26.77</v>
      </c>
      <c r="DS7" s="24">
        <v>29.62</v>
      </c>
      <c r="DT7" s="24" t="s">
        <v>102</v>
      </c>
      <c r="DU7" s="24" t="s">
        <v>102</v>
      </c>
      <c r="DV7" s="24" t="s">
        <v>102</v>
      </c>
      <c r="DW7" s="24">
        <v>0</v>
      </c>
      <c r="DX7" s="24">
        <v>0</v>
      </c>
      <c r="DY7" s="24" t="s">
        <v>102</v>
      </c>
      <c r="DZ7" s="24" t="s">
        <v>102</v>
      </c>
      <c r="EA7" s="24" t="s">
        <v>102</v>
      </c>
      <c r="EB7" s="24">
        <v>0.02</v>
      </c>
      <c r="EC7" s="24">
        <v>7.0000000000000007E-2</v>
      </c>
      <c r="ED7" s="24">
        <v>0.09</v>
      </c>
      <c r="EE7" s="24" t="s">
        <v>102</v>
      </c>
      <c r="EF7" s="24" t="s">
        <v>102</v>
      </c>
      <c r="EG7" s="24" t="s">
        <v>102</v>
      </c>
      <c r="EH7" s="24">
        <v>0</v>
      </c>
      <c r="EI7" s="24">
        <v>0</v>
      </c>
      <c r="EJ7" s="24" t="s">
        <v>102</v>
      </c>
      <c r="EK7" s="24" t="s">
        <v>102</v>
      </c>
      <c r="EL7" s="24" t="s">
        <v>102</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中島　銀太</cp:lastModifiedBy>
  <dcterms:created xsi:type="dcterms:W3CDTF">2024-12-19T01:23:57Z</dcterms:created>
  <dcterms:modified xsi:type="dcterms:W3CDTF">2025-02-12T09:31:04Z</dcterms:modified>
  <cp:category/>
</cp:coreProperties>
</file>