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fsv300\総務課\財政いろいろ\03公営企業・三セク\R05\【1月31日期限】経営比較分析表（令和4年度決算）の分析について\"/>
    </mc:Choice>
  </mc:AlternateContent>
  <xr:revisionPtr revIDLastSave="0" documentId="13_ncr:1_{5A158E3B-2A86-4003-B47F-8BDD1B95F3B3}" xr6:coauthVersionLast="47" xr6:coauthVersionMax="47" xr10:uidLastSave="{00000000-0000-0000-0000-000000000000}"/>
  <workbookProtection workbookAlgorithmName="SHA-512" workbookHashValue="YlG0U8eIBtkLIumgYf39/atXq/aOhoN08MXYQ3123uAWNHJVMjXt6G+Hv/RbTzwl8mwh+BhN7tLALY7JOghGZQ==" workbookSaltValue="OJ3EvOch9N2vSsXgzxsqe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H85" i="4"/>
  <c r="G85" i="4"/>
  <c r="E85" i="4"/>
  <c r="BB10" i="4"/>
  <c r="AT10" i="4"/>
  <c r="P10" i="4"/>
  <c r="I10" i="4"/>
  <c r="AT8" i="4"/>
  <c r="AL8" i="4"/>
  <c r="W8" i="4"/>
  <c r="B6" i="4"/>
</calcChain>
</file>

<file path=xl/sharedStrings.xml><?xml version="1.0" encoding="utf-8"?>
<sst xmlns="http://schemas.openxmlformats.org/spreadsheetml/2006/main" count="319" uniqueCount="117">
  <si>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</si>
  <si>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</si>
  <si>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</si>
  <si>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</si>
  <si>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</si>
  <si>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</si>
  <si>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</si>
  <si>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</si>
  <si>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</si>
  <si>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</si>
  <si>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</si>
  <si>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</si>
  <si>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</si>
  <si>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</si>
  <si>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</si>
  <si>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</si>
  <si>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</si>
  <si>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</si>
  <si>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</si>
  <si>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</si>
  <si>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</si>
  <si>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</si>
  <si>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</si>
  <si>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</si>
  <si>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</si>
  <si>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</si>
  <si>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</si>
  <si>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</si>
  <si>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</si>
  <si>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</si>
  <si>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</si>
  <si>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</si>
  <si>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</si>
  <si>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</si>
  <si>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</si>
  <si>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</si>
  <si>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</si>
  <si>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</si>
  <si>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</si>
  <si>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</si>
  <si>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</si>
  <si>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</si>
  <si>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</si>
  <si>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</si>
  <si>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</si>
  <si>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</si>
  <si>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</si>
  <si>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</si>
  <si>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</si>
  <si>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</si>
  <si>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</si>
  <si>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</si>
  <si>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</si>
  <si>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</si>
  <si>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</si>
  <si>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</si>
  <si>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</si>
  <si>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</si>
  <si>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</si>
  <si>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</si>
  <si>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</si>
  <si>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</si>
  <si>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</si>
  <si>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</si>
  <si>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</si>
  <si>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</si>
  <si>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</si>
  <si>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</si>
  <si>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</si>
  <si>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</si>
  <si>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</si>
  <si>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</si>
  <si>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</si>
  <si>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</si>
  <si>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</si>
  <si>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</si>
  <si>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</si>
  <si>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</si>
  <si>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</si>
  <si>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</si>
  <si>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</si>
  <si>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</si>
  <si>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</si>
  <si>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</si>
  <si>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</si>
  <si>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</si>
  <si>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</si>
  <si>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</si>
  <si>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</si>
  <si>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</si>
  <si>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</si>
  <si>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</si>
  <si>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</si>
  <si>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</si>
  <si>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</si>
  <si>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</si>
  <si>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</si>
  <si>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</si>
  <si>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</si>
  <si>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</si>
  <si>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</si>
  <si>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</si>
  <si>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</si>
  <si>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</si>
  <si>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</si>
  <si>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</si>
  <si>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</si>
  <si>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</si>
  <si>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</si>
  <si>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</si>
  <si>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</si>
  <si>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</si>
  <si>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</si>
  <si>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</si>
  <si>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阿智村の農業集落排水（以下農集排）は主な処理区域が山間地域で、人口減少に歯止めがかからず、それにより一般家庭からの排水量の低下、使用料収益の減少を引き起こしており、農集排は現時点でも、維持管理費の一部と償還金の全額を一般会計からの繰入金に頼っている状況です。今後施設や設備の老朽化による更新工事が増加していくものと考えられますが、起債や補助金を利用しなければ計画的な更新工事は難しい状況です。水洗化率も91％を超えており、今後大幅な水洗化率の増加は見込めないため、施設利用率も現在の状況から大きく増加するものではないと考えられますが、施設の統合などは起伏の激しい地理、各施設間の距離が離れていることから現実的ではなく、今の施設数を維持していかなければならないと考えています。</t>
    <rPh sb="0" eb="3">
      <t>アチムラ</t>
    </rPh>
    <rPh sb="4" eb="10">
      <t>ノウギョウシュウラクハイスイ</t>
    </rPh>
    <rPh sb="11" eb="13">
      <t>イカ</t>
    </rPh>
    <rPh sb="13" eb="15">
      <t>ノウシュウ</t>
    </rPh>
    <rPh sb="15" eb="16">
      <t>ハイ</t>
    </rPh>
    <rPh sb="18" eb="19">
      <t>オモ</t>
    </rPh>
    <rPh sb="20" eb="24">
      <t>ショリクイキ</t>
    </rPh>
    <rPh sb="25" eb="29">
      <t>サンカンチイキ</t>
    </rPh>
    <rPh sb="31" eb="35">
      <t>ジンコウゲンショウ</t>
    </rPh>
    <rPh sb="36" eb="38">
      <t>ハド</t>
    </rPh>
    <rPh sb="50" eb="54">
      <t>イッパンカテイ</t>
    </rPh>
    <rPh sb="57" eb="59">
      <t>ハイスイ</t>
    </rPh>
    <rPh sb="59" eb="60">
      <t>リョウ</t>
    </rPh>
    <rPh sb="61" eb="63">
      <t>テイカ</t>
    </rPh>
    <rPh sb="64" eb="69">
      <t>シヨウリョウシュウエキ</t>
    </rPh>
    <rPh sb="70" eb="72">
      <t>ゲンショウ</t>
    </rPh>
    <rPh sb="73" eb="74">
      <t>ヒ</t>
    </rPh>
    <rPh sb="75" eb="76">
      <t>オ</t>
    </rPh>
    <rPh sb="82" eb="84">
      <t>ノウシュウ</t>
    </rPh>
    <rPh sb="84" eb="85">
      <t>ハイ</t>
    </rPh>
    <rPh sb="86" eb="89">
      <t>ゲンジテン</t>
    </rPh>
    <rPh sb="92" eb="97">
      <t>イジカンリヒ</t>
    </rPh>
    <rPh sb="98" eb="100">
      <t>イチブ</t>
    </rPh>
    <rPh sb="101" eb="104">
      <t>ショウカンキン</t>
    </rPh>
    <rPh sb="105" eb="107">
      <t>ゼンガク</t>
    </rPh>
    <rPh sb="108" eb="112">
      <t>イッパンカイケイ</t>
    </rPh>
    <rPh sb="115" eb="118">
      <t>クリイレキン</t>
    </rPh>
    <rPh sb="119" eb="120">
      <t>タヨ</t>
    </rPh>
    <rPh sb="124" eb="126">
      <t>ジョウキョウ</t>
    </rPh>
    <rPh sb="129" eb="131">
      <t>コンゴ</t>
    </rPh>
    <rPh sb="131" eb="133">
      <t>シセツ</t>
    </rPh>
    <rPh sb="134" eb="136">
      <t>セツビ</t>
    </rPh>
    <rPh sb="137" eb="140">
      <t>ロウキュウカ</t>
    </rPh>
    <rPh sb="143" eb="147">
      <t>コウシンコウジ</t>
    </rPh>
    <rPh sb="148" eb="150">
      <t>ゾウカ</t>
    </rPh>
    <rPh sb="157" eb="158">
      <t>カンガ</t>
    </rPh>
    <rPh sb="165" eb="167">
      <t>キサイ</t>
    </rPh>
    <rPh sb="168" eb="171">
      <t>ホジョキン</t>
    </rPh>
    <rPh sb="172" eb="174">
      <t>リヨウ</t>
    </rPh>
    <rPh sb="179" eb="182">
      <t>ケイカクテキ</t>
    </rPh>
    <rPh sb="183" eb="187">
      <t>コウシンコウジ</t>
    </rPh>
    <rPh sb="188" eb="189">
      <t>ムズカ</t>
    </rPh>
    <rPh sb="191" eb="193">
      <t>ジョウキョウ</t>
    </rPh>
    <rPh sb="196" eb="200">
      <t>スイセンカリツ</t>
    </rPh>
    <rPh sb="205" eb="206">
      <t>コ</t>
    </rPh>
    <rPh sb="211" eb="213">
      <t>コンゴ</t>
    </rPh>
    <rPh sb="213" eb="215">
      <t>オオハバ</t>
    </rPh>
    <rPh sb="216" eb="220">
      <t>スイセンカリツ</t>
    </rPh>
    <rPh sb="221" eb="223">
      <t>ゾウカ</t>
    </rPh>
    <rPh sb="224" eb="226">
      <t>ミコ</t>
    </rPh>
    <rPh sb="232" eb="234">
      <t>シセツ</t>
    </rPh>
    <rPh sb="234" eb="237">
      <t>リヨウリツ</t>
    </rPh>
    <rPh sb="238" eb="240">
      <t>ゲンザイ</t>
    </rPh>
    <rPh sb="241" eb="243">
      <t>ジョウキョウ</t>
    </rPh>
    <rPh sb="245" eb="246">
      <t>オオ</t>
    </rPh>
    <rPh sb="248" eb="250">
      <t>ゾウカ</t>
    </rPh>
    <rPh sb="259" eb="260">
      <t>カンガ</t>
    </rPh>
    <rPh sb="267" eb="269">
      <t>シセツ</t>
    </rPh>
    <rPh sb="270" eb="272">
      <t>トウゴウ</t>
    </rPh>
    <rPh sb="275" eb="277">
      <t>キフク</t>
    </rPh>
    <rPh sb="278" eb="279">
      <t>ハゲ</t>
    </rPh>
    <rPh sb="287" eb="288">
      <t>カン</t>
    </rPh>
    <rPh sb="292" eb="293">
      <t>ハナ</t>
    </rPh>
    <rPh sb="301" eb="304">
      <t>ゲンジツテキ</t>
    </rPh>
    <rPh sb="309" eb="310">
      <t>イマ</t>
    </rPh>
    <rPh sb="311" eb="314">
      <t>シセツスウ</t>
    </rPh>
    <rPh sb="315" eb="317">
      <t>イジ</t>
    </rPh>
    <rPh sb="330" eb="331">
      <t>カンガ</t>
    </rPh>
    <phoneticPr fontId="4"/>
  </si>
  <si>
    <t>阿智村にある4施設の農集排の処理場は供用開始から20年～25年が経過しており、耐用年数が迫ってきている機器や設備が増えてきています。R4には下清内路の処理場の夾雑物除去装置の修繕を行いました。今後もH26に策定した4施設の機能診断及び整備構想を基に計画的な更新工事を行います。
管渠については耐用年数に余裕があるため更新工事の計画は考えていません。</t>
    <rPh sb="0" eb="3">
      <t>アチムラ</t>
    </rPh>
    <rPh sb="7" eb="9">
      <t>シセツ</t>
    </rPh>
    <rPh sb="10" eb="12">
      <t>ノウシュウ</t>
    </rPh>
    <rPh sb="12" eb="13">
      <t>ハイ</t>
    </rPh>
    <rPh sb="14" eb="17">
      <t>ショリジョウ</t>
    </rPh>
    <rPh sb="18" eb="20">
      <t>キョウヨウ</t>
    </rPh>
    <rPh sb="20" eb="22">
      <t>カイシ</t>
    </rPh>
    <rPh sb="26" eb="27">
      <t>ネン</t>
    </rPh>
    <rPh sb="30" eb="31">
      <t>ネン</t>
    </rPh>
    <rPh sb="32" eb="34">
      <t>ケイカ</t>
    </rPh>
    <rPh sb="39" eb="43">
      <t>タイヨウネンスウ</t>
    </rPh>
    <rPh sb="44" eb="45">
      <t>セマ</t>
    </rPh>
    <rPh sb="51" eb="53">
      <t>キキ</t>
    </rPh>
    <rPh sb="54" eb="56">
      <t>セツビ</t>
    </rPh>
    <rPh sb="57" eb="58">
      <t>フ</t>
    </rPh>
    <rPh sb="70" eb="74">
      <t>シモセイナイジ</t>
    </rPh>
    <rPh sb="75" eb="78">
      <t>ショリジョウ</t>
    </rPh>
    <rPh sb="79" eb="82">
      <t>コウザツブツ</t>
    </rPh>
    <rPh sb="82" eb="84">
      <t>ジョキョ</t>
    </rPh>
    <rPh sb="84" eb="86">
      <t>ソウチ</t>
    </rPh>
    <rPh sb="87" eb="89">
      <t>シュウゼン</t>
    </rPh>
    <rPh sb="90" eb="91">
      <t>オコナ</t>
    </rPh>
    <rPh sb="96" eb="98">
      <t>コンゴ</t>
    </rPh>
    <rPh sb="103" eb="105">
      <t>サクテイ</t>
    </rPh>
    <rPh sb="122" eb="123">
      <t>モト</t>
    </rPh>
    <rPh sb="124" eb="127">
      <t>ケイカクテキ</t>
    </rPh>
    <rPh sb="128" eb="132">
      <t>コウシンコウジ</t>
    </rPh>
    <rPh sb="133" eb="134">
      <t>オコナ</t>
    </rPh>
    <rPh sb="139" eb="141">
      <t>カンキョ</t>
    </rPh>
    <rPh sb="146" eb="148">
      <t>タイヨウ</t>
    </rPh>
    <rPh sb="148" eb="150">
      <t>ネンスウ</t>
    </rPh>
    <rPh sb="160" eb="162">
      <t>コウジ</t>
    </rPh>
    <rPh sb="166" eb="167">
      <t>カンガ</t>
    </rPh>
    <phoneticPr fontId="4"/>
  </si>
  <si>
    <t>R4より阿智村下水道（特環）と共に公営企業会計へと移行しました。これにより阿智村の農集排の財政状況がより明確になり、今後予想される人口減少による使用料収益の減少や施設の老朽化に伴う更新工事に必要な財源確保に対応するための効率的な事業運営を行いやすくなりました。H28に策定した経営戦略と併せて、地域の排水処理を担う持続可能な事業経営を行っていきます。</t>
    <rPh sb="4" eb="7">
      <t>アチムラ</t>
    </rPh>
    <rPh sb="7" eb="9">
      <t>ゲスイ</t>
    </rPh>
    <rPh sb="9" eb="10">
      <t>ドウ</t>
    </rPh>
    <rPh sb="11" eb="12">
      <t>トク</t>
    </rPh>
    <rPh sb="12" eb="13">
      <t>カン</t>
    </rPh>
    <rPh sb="15" eb="16">
      <t>トモ</t>
    </rPh>
    <rPh sb="17" eb="23">
      <t>コウエイキギョウカイケイ</t>
    </rPh>
    <rPh sb="25" eb="27">
      <t>イコウ</t>
    </rPh>
    <rPh sb="37" eb="40">
      <t>アチムラ</t>
    </rPh>
    <rPh sb="41" eb="43">
      <t>ノウシュウ</t>
    </rPh>
    <rPh sb="43" eb="44">
      <t>ハイ</t>
    </rPh>
    <rPh sb="45" eb="47">
      <t>ザイセイ</t>
    </rPh>
    <rPh sb="47" eb="49">
      <t>ジョウキョウ</t>
    </rPh>
    <rPh sb="52" eb="54">
      <t>メイカク</t>
    </rPh>
    <rPh sb="58" eb="60">
      <t>コンゴ</t>
    </rPh>
    <rPh sb="60" eb="62">
      <t>ヨソウ</t>
    </rPh>
    <rPh sb="65" eb="69">
      <t>ジンコウゲンショウ</t>
    </rPh>
    <rPh sb="72" eb="75">
      <t>シヨウリョウ</t>
    </rPh>
    <rPh sb="75" eb="77">
      <t>シュウエキ</t>
    </rPh>
    <rPh sb="78" eb="80">
      <t>ゲンショウ</t>
    </rPh>
    <rPh sb="81" eb="83">
      <t>シセツ</t>
    </rPh>
    <rPh sb="84" eb="87">
      <t>ロウキュウカ</t>
    </rPh>
    <rPh sb="88" eb="89">
      <t>トモナ</t>
    </rPh>
    <rPh sb="90" eb="94">
      <t>コウシンコウジ</t>
    </rPh>
    <rPh sb="95" eb="97">
      <t>ヒツヨウ</t>
    </rPh>
    <rPh sb="98" eb="102">
      <t>ザイゲンカクホ</t>
    </rPh>
    <rPh sb="103" eb="105">
      <t>タイオウ</t>
    </rPh>
    <rPh sb="110" eb="113">
      <t>コウリツテキ</t>
    </rPh>
    <rPh sb="114" eb="118">
      <t>ジギョウウンエイ</t>
    </rPh>
    <rPh sb="134" eb="136">
      <t>サクテイ</t>
    </rPh>
    <rPh sb="138" eb="142">
      <t>ケイエイセンリャク</t>
    </rPh>
    <rPh sb="143" eb="144">
      <t>アワ</t>
    </rPh>
    <rPh sb="147" eb="149">
      <t>チイキ</t>
    </rPh>
    <rPh sb="150" eb="154">
      <t>ハイスイショリ</t>
    </rPh>
    <rPh sb="155" eb="156">
      <t>ニナ</t>
    </rPh>
    <rPh sb="157" eb="161">
      <t>ジゾクカノウ</t>
    </rPh>
    <rPh sb="162" eb="166">
      <t>ジギョウケイエイ</t>
    </rPh>
    <rPh sb="167" eb="16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</si>
</sst>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828-4136-ABAB-567166D52D7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0.03</c:v>
                </c:pt>
              </c:numCache>
            </c:numRef>
          </c:val>
          <c:smooth val="0"/>
          <c:extLst>
            <c:ext xmlns:c16="http://schemas.microsoft.com/office/drawing/2014/chart" uri="{C3380CC4-5D6E-409C-BE32-E72D297353CC}">
              <c16:uniqueId val="{00000001-F828-4136-ABAB-567166D52D7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24.71</c:v>
                </c:pt>
              </c:numCache>
            </c:numRef>
          </c:val>
          <c:extLst>
            <c:ext xmlns:c16="http://schemas.microsoft.com/office/drawing/2014/chart" uri="{C3380CC4-5D6E-409C-BE32-E72D297353CC}">
              <c16:uniqueId val="{00000000-CF5D-4DF7-9629-A85A5302C22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52.35</c:v>
                </c:pt>
              </c:numCache>
            </c:numRef>
          </c:val>
          <c:smooth val="0"/>
          <c:extLst>
            <c:ext xmlns:c16="http://schemas.microsoft.com/office/drawing/2014/chart" uri="{C3380CC4-5D6E-409C-BE32-E72D297353CC}">
              <c16:uniqueId val="{00000001-CF5D-4DF7-9629-A85A5302C22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91.6</c:v>
                </c:pt>
              </c:numCache>
            </c:numRef>
          </c:val>
          <c:extLst>
            <c:ext xmlns:c16="http://schemas.microsoft.com/office/drawing/2014/chart" uri="{C3380CC4-5D6E-409C-BE32-E72D297353CC}">
              <c16:uniqueId val="{00000000-F71B-4EEF-B0B3-D4B6D7C1FB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84.39</c:v>
                </c:pt>
              </c:numCache>
            </c:numRef>
          </c:val>
          <c:smooth val="0"/>
          <c:extLst>
            <c:ext xmlns:c16="http://schemas.microsoft.com/office/drawing/2014/chart" uri="{C3380CC4-5D6E-409C-BE32-E72D297353CC}">
              <c16:uniqueId val="{00000001-F71B-4EEF-B0B3-D4B6D7C1FB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66.81</c:v>
                </c:pt>
              </c:numCache>
            </c:numRef>
          </c:val>
          <c:extLst>
            <c:ext xmlns:c16="http://schemas.microsoft.com/office/drawing/2014/chart" uri="{C3380CC4-5D6E-409C-BE32-E72D297353CC}">
              <c16:uniqueId val="{00000000-BBBB-44D6-A8A3-93E63FD99B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105.5</c:v>
                </c:pt>
              </c:numCache>
            </c:numRef>
          </c:val>
          <c:smooth val="0"/>
          <c:extLst>
            <c:ext xmlns:c16="http://schemas.microsoft.com/office/drawing/2014/chart" uri="{C3380CC4-5D6E-409C-BE32-E72D297353CC}">
              <c16:uniqueId val="{00000001-BBBB-44D6-A8A3-93E63FD99B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3.81</c:v>
                </c:pt>
              </c:numCache>
            </c:numRef>
          </c:val>
          <c:extLst>
            <c:ext xmlns:c16="http://schemas.microsoft.com/office/drawing/2014/chart" uri="{C3380CC4-5D6E-409C-BE32-E72D297353CC}">
              <c16:uniqueId val="{00000000-849C-43DE-B150-48A23D77A7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25.19</c:v>
                </c:pt>
              </c:numCache>
            </c:numRef>
          </c:val>
          <c:smooth val="0"/>
          <c:extLst>
            <c:ext xmlns:c16="http://schemas.microsoft.com/office/drawing/2014/chart" uri="{C3380CC4-5D6E-409C-BE32-E72D297353CC}">
              <c16:uniqueId val="{00000001-849C-43DE-B150-48A23D77A7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2EF-41AC-BCC7-987FA021CB0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2EF-41AC-BCC7-987FA021CB0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272.33</c:v>
                </c:pt>
              </c:numCache>
            </c:numRef>
          </c:val>
          <c:extLst>
            <c:ext xmlns:c16="http://schemas.microsoft.com/office/drawing/2014/chart" uri="{C3380CC4-5D6E-409C-BE32-E72D297353CC}">
              <c16:uniqueId val="{00000000-B0F0-4C56-9290-8886A3D83D4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145.43</c:v>
                </c:pt>
              </c:numCache>
            </c:numRef>
          </c:val>
          <c:smooth val="0"/>
          <c:extLst>
            <c:ext xmlns:c16="http://schemas.microsoft.com/office/drawing/2014/chart" uri="{C3380CC4-5D6E-409C-BE32-E72D297353CC}">
              <c16:uniqueId val="{00000001-B0F0-4C56-9290-8886A3D83D4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40.49</c:v>
                </c:pt>
              </c:numCache>
            </c:numRef>
          </c:val>
          <c:extLst>
            <c:ext xmlns:c16="http://schemas.microsoft.com/office/drawing/2014/chart" uri="{C3380CC4-5D6E-409C-BE32-E72D297353CC}">
              <c16:uniqueId val="{00000000-E74C-4B74-B02E-62889EC3A51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38.4</c:v>
                </c:pt>
              </c:numCache>
            </c:numRef>
          </c:val>
          <c:smooth val="0"/>
          <c:extLst>
            <c:ext xmlns:c16="http://schemas.microsoft.com/office/drawing/2014/chart" uri="{C3380CC4-5D6E-409C-BE32-E72D297353CC}">
              <c16:uniqueId val="{00000001-E74C-4B74-B02E-62889EC3A51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AC7-4046-9B51-987A4DB9E0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900.82</c:v>
                </c:pt>
              </c:numCache>
            </c:numRef>
          </c:val>
          <c:smooth val="0"/>
          <c:extLst>
            <c:ext xmlns:c16="http://schemas.microsoft.com/office/drawing/2014/chart" uri="{C3380CC4-5D6E-409C-BE32-E72D297353CC}">
              <c16:uniqueId val="{00000001-FAC7-4046-9B51-987A4DB9E0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14.02</c:v>
                </c:pt>
              </c:numCache>
            </c:numRef>
          </c:val>
          <c:extLst>
            <c:ext xmlns:c16="http://schemas.microsoft.com/office/drawing/2014/chart" uri="{C3380CC4-5D6E-409C-BE32-E72D297353CC}">
              <c16:uniqueId val="{00000000-ABA4-4B7E-B924-10D522A21DA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52.94</c:v>
                </c:pt>
              </c:numCache>
            </c:numRef>
          </c:val>
          <c:smooth val="0"/>
          <c:extLst>
            <c:ext xmlns:c16="http://schemas.microsoft.com/office/drawing/2014/chart" uri="{C3380CC4-5D6E-409C-BE32-E72D297353CC}">
              <c16:uniqueId val="{00000001-ABA4-4B7E-B924-10D522A21DA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1306.73</c:v>
                </c:pt>
              </c:numCache>
            </c:numRef>
          </c:val>
          <c:extLst>
            <c:ext xmlns:c16="http://schemas.microsoft.com/office/drawing/2014/chart" uri="{C3380CC4-5D6E-409C-BE32-E72D297353CC}">
              <c16:uniqueId val="{00000000-25F9-4F26-B50D-315BDB26DB6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303.27999999999997</c:v>
                </c:pt>
              </c:numCache>
            </c:numRef>
          </c:val>
          <c:smooth val="0"/>
          <c:extLst>
            <c:ext xmlns:c16="http://schemas.microsoft.com/office/drawing/2014/chart" uri="{C3380CC4-5D6E-409C-BE32-E72D297353CC}">
              <c16:uniqueId val="{00000001-25F9-4F26-B50D-315BDB26DB6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長野県　阿智村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6055</v>
      </c>
      <c r="AM8" s="42"/>
      <c r="AN8" s="42"/>
      <c r="AO8" s="42"/>
      <c r="AP8" s="42"/>
      <c r="AQ8" s="42"/>
      <c r="AR8" s="42"/>
      <c r="AS8" s="42"/>
      <c r="AT8" s="35">
        <f>データ!T6</f>
        <v>214.43</v>
      </c>
      <c r="AU8" s="35"/>
      <c r="AV8" s="35"/>
      <c r="AW8" s="35"/>
      <c r="AX8" s="35"/>
      <c r="AY8" s="35"/>
      <c r="AZ8" s="35"/>
      <c r="BA8" s="35"/>
      <c r="BB8" s="35">
        <f>データ!U6</f>
        <v>28.24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85.03</v>
      </c>
      <c r="J10" s="35"/>
      <c r="K10" s="35"/>
      <c r="L10" s="35"/>
      <c r="M10" s="35"/>
      <c r="N10" s="35"/>
      <c r="O10" s="35"/>
      <c r="P10" s="35">
        <f>データ!P6</f>
        <v>15.41</v>
      </c>
      <c r="Q10" s="35"/>
      <c r="R10" s="35"/>
      <c r="S10" s="35"/>
      <c r="T10" s="35"/>
      <c r="U10" s="35"/>
      <c r="V10" s="35"/>
      <c r="W10" s="35">
        <f>データ!Q6</f>
        <v>96.23</v>
      </c>
      <c r="X10" s="35"/>
      <c r="Y10" s="35"/>
      <c r="Z10" s="35"/>
      <c r="AA10" s="35"/>
      <c r="AB10" s="35"/>
      <c r="AC10" s="35"/>
      <c r="AD10" s="42">
        <f>データ!R6</f>
        <v>3278</v>
      </c>
      <c r="AE10" s="42"/>
      <c r="AF10" s="42"/>
      <c r="AG10" s="42"/>
      <c r="AH10" s="42"/>
      <c r="AI10" s="42"/>
      <c r="AJ10" s="42"/>
      <c r="AK10" s="2"/>
      <c r="AL10" s="42">
        <f>データ!V6</f>
        <v>929</v>
      </c>
      <c r="AM10" s="42"/>
      <c r="AN10" s="42"/>
      <c r="AO10" s="42"/>
      <c r="AP10" s="42"/>
      <c r="AQ10" s="42"/>
      <c r="AR10" s="42"/>
      <c r="AS10" s="42"/>
      <c r="AT10" s="35">
        <f>データ!W6</f>
        <v>0.44</v>
      </c>
      <c r="AU10" s="35"/>
      <c r="AV10" s="35"/>
      <c r="AW10" s="35"/>
      <c r="AX10" s="35"/>
      <c r="AY10" s="35"/>
      <c r="AZ10" s="35"/>
      <c r="BA10" s="35"/>
      <c r="BB10" s="35">
        <f>データ!X6</f>
        <v>2111.36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NFMxzd8XHw5xl3HAuk3q4lWHH+Y6cEX4D1Mqk0UKcZi/rqgrt5TVckTSpbnjJjPayUPSfAH1ktSboNmpiZcw7Q==" saltValue="FCTkFVgCmV5v9WD4J/csx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204072</v>
      </c>
      <c r="D6" s="19">
        <f t="shared" si="3"/>
        <v>46</v>
      </c>
      <c r="E6" s="19">
        <f t="shared" si="3"/>
        <v>17</v>
      </c>
      <c r="F6" s="19">
        <f t="shared" si="3"/>
        <v>5</v>
      </c>
      <c r="G6" s="19">
        <f t="shared" si="3"/>
        <v>0</v>
      </c>
      <c r="H6" s="19" t="str">
        <f t="shared" si="3"/>
        <v>長野県　阿智村</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85.03</v>
      </c>
      <c r="P6" s="20">
        <f t="shared" si="3"/>
        <v>15.41</v>
      </c>
      <c r="Q6" s="20">
        <f t="shared" si="3"/>
        <v>96.23</v>
      </c>
      <c r="R6" s="20">
        <f t="shared" si="3"/>
        <v>3278</v>
      </c>
      <c r="S6" s="20">
        <f t="shared" si="3"/>
        <v>6055</v>
      </c>
      <c r="T6" s="20">
        <f t="shared" si="3"/>
        <v>214.43</v>
      </c>
      <c r="U6" s="20">
        <f t="shared" si="3"/>
        <v>28.24</v>
      </c>
      <c r="V6" s="20">
        <f t="shared" si="3"/>
        <v>929</v>
      </c>
      <c r="W6" s="20">
        <f t="shared" si="3"/>
        <v>0.44</v>
      </c>
      <c r="X6" s="20">
        <f t="shared" si="3"/>
        <v>2111.36</v>
      </c>
      <c r="Y6" s="21" t="str">
        <f>IF(Y7="",NA(),Y7)</f>
        <v>-</v>
      </c>
      <c r="Z6" s="21" t="str">
        <f t="shared" ref="Z6:AH6" si="4">IF(Z7="",NA(),Z7)</f>
        <v>-</v>
      </c>
      <c r="AA6" s="21" t="str">
        <f t="shared" si="4"/>
        <v>-</v>
      </c>
      <c r="AB6" s="21" t="str">
        <f t="shared" si="4"/>
        <v>-</v>
      </c>
      <c r="AC6" s="21">
        <f t="shared" si="4"/>
        <v>66.81</v>
      </c>
      <c r="AD6" s="21" t="str">
        <f t="shared" si="4"/>
        <v>-</v>
      </c>
      <c r="AE6" s="21" t="str">
        <f t="shared" si="4"/>
        <v>-</v>
      </c>
      <c r="AF6" s="21" t="str">
        <f t="shared" si="4"/>
        <v>-</v>
      </c>
      <c r="AG6" s="21" t="str">
        <f t="shared" si="4"/>
        <v>-</v>
      </c>
      <c r="AH6" s="21">
        <f t="shared" si="4"/>
        <v>105.5</v>
      </c>
      <c r="AI6" s="20" t="str">
        <f>IF(AI7="","",IF(AI7="-","【-】","【"&amp;SUBSTITUTE(TEXT(AI7,"#,##0.00"),"-","△")&amp;"】"))</f>
        <v>【103.61】</v>
      </c>
      <c r="AJ6" s="21" t="str">
        <f>IF(AJ7="",NA(),AJ7)</f>
        <v>-</v>
      </c>
      <c r="AK6" s="21" t="str">
        <f t="shared" ref="AK6:AS6" si="5">IF(AK7="",NA(),AK7)</f>
        <v>-</v>
      </c>
      <c r="AL6" s="21" t="str">
        <f t="shared" si="5"/>
        <v>-</v>
      </c>
      <c r="AM6" s="21" t="str">
        <f t="shared" si="5"/>
        <v>-</v>
      </c>
      <c r="AN6" s="21">
        <f t="shared" si="5"/>
        <v>272.33</v>
      </c>
      <c r="AO6" s="21" t="str">
        <f t="shared" si="5"/>
        <v>-</v>
      </c>
      <c r="AP6" s="21" t="str">
        <f t="shared" si="5"/>
        <v>-</v>
      </c>
      <c r="AQ6" s="21" t="str">
        <f t="shared" si="5"/>
        <v>-</v>
      </c>
      <c r="AR6" s="21" t="str">
        <f t="shared" si="5"/>
        <v>-</v>
      </c>
      <c r="AS6" s="21">
        <f t="shared" si="5"/>
        <v>145.43</v>
      </c>
      <c r="AT6" s="20" t="str">
        <f>IF(AT7="","",IF(AT7="-","【-】","【"&amp;SUBSTITUTE(TEXT(AT7,"#,##0.00"),"-","△")&amp;"】"))</f>
        <v>【133.62】</v>
      </c>
      <c r="AU6" s="21" t="str">
        <f>IF(AU7="",NA(),AU7)</f>
        <v>-</v>
      </c>
      <c r="AV6" s="21" t="str">
        <f t="shared" ref="AV6:BD6" si="6">IF(AV7="",NA(),AV7)</f>
        <v>-</v>
      </c>
      <c r="AW6" s="21" t="str">
        <f t="shared" si="6"/>
        <v>-</v>
      </c>
      <c r="AX6" s="21" t="str">
        <f t="shared" si="6"/>
        <v>-</v>
      </c>
      <c r="AY6" s="21">
        <f t="shared" si="6"/>
        <v>40.49</v>
      </c>
      <c r="AZ6" s="21" t="str">
        <f t="shared" si="6"/>
        <v>-</v>
      </c>
      <c r="BA6" s="21" t="str">
        <f t="shared" si="6"/>
        <v>-</v>
      </c>
      <c r="BB6" s="21" t="str">
        <f t="shared" si="6"/>
        <v>-</v>
      </c>
      <c r="BC6" s="21" t="str">
        <f t="shared" si="6"/>
        <v>-</v>
      </c>
      <c r="BD6" s="21">
        <f t="shared" si="6"/>
        <v>38.4</v>
      </c>
      <c r="BE6" s="20" t="str">
        <f>IF(BE7="","",IF(BE7="-","【-】","【"&amp;SUBSTITUTE(TEXT(BE7,"#,##0.00"),"-","△")&amp;"】"))</f>
        <v>【36.94】</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900.82</v>
      </c>
      <c r="BP6" s="20" t="str">
        <f>IF(BP7="","",IF(BP7="-","【-】","【"&amp;SUBSTITUTE(TEXT(BP7,"#,##0.00"),"-","△")&amp;"】"))</f>
        <v>【809.19】</v>
      </c>
      <c r="BQ6" s="21" t="str">
        <f>IF(BQ7="",NA(),BQ7)</f>
        <v>-</v>
      </c>
      <c r="BR6" s="21" t="str">
        <f t="shared" ref="BR6:BZ6" si="8">IF(BR7="",NA(),BR7)</f>
        <v>-</v>
      </c>
      <c r="BS6" s="21" t="str">
        <f t="shared" si="8"/>
        <v>-</v>
      </c>
      <c r="BT6" s="21" t="str">
        <f t="shared" si="8"/>
        <v>-</v>
      </c>
      <c r="BU6" s="21">
        <f t="shared" si="8"/>
        <v>14.02</v>
      </c>
      <c r="BV6" s="21" t="str">
        <f t="shared" si="8"/>
        <v>-</v>
      </c>
      <c r="BW6" s="21" t="str">
        <f t="shared" si="8"/>
        <v>-</v>
      </c>
      <c r="BX6" s="21" t="str">
        <f t="shared" si="8"/>
        <v>-</v>
      </c>
      <c r="BY6" s="21" t="str">
        <f t="shared" si="8"/>
        <v>-</v>
      </c>
      <c r="BZ6" s="21">
        <f t="shared" si="8"/>
        <v>52.94</v>
      </c>
      <c r="CA6" s="20" t="str">
        <f>IF(CA7="","",IF(CA7="-","【-】","【"&amp;SUBSTITUTE(TEXT(CA7,"#,##0.00"),"-","△")&amp;"】"))</f>
        <v>【57.02】</v>
      </c>
      <c r="CB6" s="21" t="str">
        <f>IF(CB7="",NA(),CB7)</f>
        <v>-</v>
      </c>
      <c r="CC6" s="21" t="str">
        <f t="shared" ref="CC6:CK6" si="9">IF(CC7="",NA(),CC7)</f>
        <v>-</v>
      </c>
      <c r="CD6" s="21" t="str">
        <f t="shared" si="9"/>
        <v>-</v>
      </c>
      <c r="CE6" s="21" t="str">
        <f t="shared" si="9"/>
        <v>-</v>
      </c>
      <c r="CF6" s="21">
        <f t="shared" si="9"/>
        <v>1306.73</v>
      </c>
      <c r="CG6" s="21" t="str">
        <f t="shared" si="9"/>
        <v>-</v>
      </c>
      <c r="CH6" s="21" t="str">
        <f t="shared" si="9"/>
        <v>-</v>
      </c>
      <c r="CI6" s="21" t="str">
        <f t="shared" si="9"/>
        <v>-</v>
      </c>
      <c r="CJ6" s="21" t="str">
        <f t="shared" si="9"/>
        <v>-</v>
      </c>
      <c r="CK6" s="21">
        <f t="shared" si="9"/>
        <v>303.27999999999997</v>
      </c>
      <c r="CL6" s="20" t="str">
        <f>IF(CL7="","",IF(CL7="-","【-】","【"&amp;SUBSTITUTE(TEXT(CL7,"#,##0.00"),"-","△")&amp;"】"))</f>
        <v>【273.68】</v>
      </c>
      <c r="CM6" s="21" t="str">
        <f>IF(CM7="",NA(),CM7)</f>
        <v>-</v>
      </c>
      <c r="CN6" s="21" t="str">
        <f t="shared" ref="CN6:CV6" si="10">IF(CN7="",NA(),CN7)</f>
        <v>-</v>
      </c>
      <c r="CO6" s="21" t="str">
        <f t="shared" si="10"/>
        <v>-</v>
      </c>
      <c r="CP6" s="21" t="str">
        <f t="shared" si="10"/>
        <v>-</v>
      </c>
      <c r="CQ6" s="21">
        <f t="shared" si="10"/>
        <v>24.71</v>
      </c>
      <c r="CR6" s="21" t="str">
        <f t="shared" si="10"/>
        <v>-</v>
      </c>
      <c r="CS6" s="21" t="str">
        <f t="shared" si="10"/>
        <v>-</v>
      </c>
      <c r="CT6" s="21" t="str">
        <f t="shared" si="10"/>
        <v>-</v>
      </c>
      <c r="CU6" s="21" t="str">
        <f t="shared" si="10"/>
        <v>-</v>
      </c>
      <c r="CV6" s="21">
        <f t="shared" si="10"/>
        <v>52.35</v>
      </c>
      <c r="CW6" s="20" t="str">
        <f>IF(CW7="","",IF(CW7="-","【-】","【"&amp;SUBSTITUTE(TEXT(CW7,"#,##0.00"),"-","△")&amp;"】"))</f>
        <v>【52.55】</v>
      </c>
      <c r="CX6" s="21" t="str">
        <f>IF(CX7="",NA(),CX7)</f>
        <v>-</v>
      </c>
      <c r="CY6" s="21" t="str">
        <f t="shared" ref="CY6:DG6" si="11">IF(CY7="",NA(),CY7)</f>
        <v>-</v>
      </c>
      <c r="CZ6" s="21" t="str">
        <f t="shared" si="11"/>
        <v>-</v>
      </c>
      <c r="DA6" s="21" t="str">
        <f t="shared" si="11"/>
        <v>-</v>
      </c>
      <c r="DB6" s="21">
        <f t="shared" si="11"/>
        <v>91.6</v>
      </c>
      <c r="DC6" s="21" t="str">
        <f t="shared" si="11"/>
        <v>-</v>
      </c>
      <c r="DD6" s="21" t="str">
        <f t="shared" si="11"/>
        <v>-</v>
      </c>
      <c r="DE6" s="21" t="str">
        <f t="shared" si="11"/>
        <v>-</v>
      </c>
      <c r="DF6" s="21" t="str">
        <f t="shared" si="11"/>
        <v>-</v>
      </c>
      <c r="DG6" s="21">
        <f t="shared" si="11"/>
        <v>84.39</v>
      </c>
      <c r="DH6" s="20" t="str">
        <f>IF(DH7="","",IF(DH7="-","【-】","【"&amp;SUBSTITUTE(TEXT(DH7,"#,##0.00"),"-","△")&amp;"】"))</f>
        <v>【87.30】</v>
      </c>
      <c r="DI6" s="21" t="str">
        <f>IF(DI7="",NA(),DI7)</f>
        <v>-</v>
      </c>
      <c r="DJ6" s="21" t="str">
        <f t="shared" ref="DJ6:DR6" si="12">IF(DJ7="",NA(),DJ7)</f>
        <v>-</v>
      </c>
      <c r="DK6" s="21" t="str">
        <f t="shared" si="12"/>
        <v>-</v>
      </c>
      <c r="DL6" s="21" t="str">
        <f t="shared" si="12"/>
        <v>-</v>
      </c>
      <c r="DM6" s="21">
        <f t="shared" si="12"/>
        <v>3.81</v>
      </c>
      <c r="DN6" s="21" t="str">
        <f t="shared" si="12"/>
        <v>-</v>
      </c>
      <c r="DO6" s="21" t="str">
        <f t="shared" si="12"/>
        <v>-</v>
      </c>
      <c r="DP6" s="21" t="str">
        <f t="shared" si="12"/>
        <v>-</v>
      </c>
      <c r="DQ6" s="21" t="str">
        <f t="shared" si="12"/>
        <v>-</v>
      </c>
      <c r="DR6" s="21">
        <f t="shared" si="12"/>
        <v>25.19</v>
      </c>
      <c r="DS6" s="20" t="str">
        <f>IF(DS7="","",IF(DS7="-","【-】","【"&amp;SUBSTITUTE(TEXT(DS7,"#,##0.00"),"-","△")&amp;"】"))</f>
        <v>【27.11】</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0.03</v>
      </c>
      <c r="EO6" s="20" t="str">
        <f>IF(EO7="","",IF(EO7="-","【-】","【"&amp;SUBSTITUTE(TEXT(EO7,"#,##0.00"),"-","△")&amp;"】"))</f>
        <v>【0.02】</v>
      </c>
    </row>
    <row r="7" spans="1:148" s="22" customFormat="1" x14ac:dyDescent="0.15">
      <c r="A7" s="14"/>
      <c r="B7" s="23">
        <v>2022</v>
      </c>
      <c r="C7" s="23">
        <v>204072</v>
      </c>
      <c r="D7" s="23">
        <v>46</v>
      </c>
      <c r="E7" s="23">
        <v>17</v>
      </c>
      <c r="F7" s="23">
        <v>5</v>
      </c>
      <c r="G7" s="23">
        <v>0</v>
      </c>
      <c r="H7" s="23" t="s">
        <v>96</v>
      </c>
      <c r="I7" s="23" t="s">
        <v>97</v>
      </c>
      <c r="J7" s="23" t="s">
        <v>98</v>
      </c>
      <c r="K7" s="23" t="s">
        <v>99</v>
      </c>
      <c r="L7" s="23" t="s">
        <v>100</v>
      </c>
      <c r="M7" s="23" t="s">
        <v>101</v>
      </c>
      <c r="N7" s="24" t="s">
        <v>102</v>
      </c>
      <c r="O7" s="24">
        <v>85.03</v>
      </c>
      <c r="P7" s="24">
        <v>15.41</v>
      </c>
      <c r="Q7" s="24">
        <v>96.23</v>
      </c>
      <c r="R7" s="24">
        <v>3278</v>
      </c>
      <c r="S7" s="24">
        <v>6055</v>
      </c>
      <c r="T7" s="24">
        <v>214.43</v>
      </c>
      <c r="U7" s="24">
        <v>28.24</v>
      </c>
      <c r="V7" s="24">
        <v>929</v>
      </c>
      <c r="W7" s="24">
        <v>0.44</v>
      </c>
      <c r="X7" s="24">
        <v>2111.36</v>
      </c>
      <c r="Y7" s="24" t="s">
        <v>102</v>
      </c>
      <c r="Z7" s="24" t="s">
        <v>102</v>
      </c>
      <c r="AA7" s="24" t="s">
        <v>102</v>
      </c>
      <c r="AB7" s="24" t="s">
        <v>102</v>
      </c>
      <c r="AC7" s="24">
        <v>66.81</v>
      </c>
      <c r="AD7" s="24" t="s">
        <v>102</v>
      </c>
      <c r="AE7" s="24" t="s">
        <v>102</v>
      </c>
      <c r="AF7" s="24" t="s">
        <v>102</v>
      </c>
      <c r="AG7" s="24" t="s">
        <v>102</v>
      </c>
      <c r="AH7" s="24">
        <v>105.5</v>
      </c>
      <c r="AI7" s="24">
        <v>103.61</v>
      </c>
      <c r="AJ7" s="24" t="s">
        <v>102</v>
      </c>
      <c r="AK7" s="24" t="s">
        <v>102</v>
      </c>
      <c r="AL7" s="24" t="s">
        <v>102</v>
      </c>
      <c r="AM7" s="24" t="s">
        <v>102</v>
      </c>
      <c r="AN7" s="24">
        <v>272.33</v>
      </c>
      <c r="AO7" s="24" t="s">
        <v>102</v>
      </c>
      <c r="AP7" s="24" t="s">
        <v>102</v>
      </c>
      <c r="AQ7" s="24" t="s">
        <v>102</v>
      </c>
      <c r="AR7" s="24" t="s">
        <v>102</v>
      </c>
      <c r="AS7" s="24">
        <v>145.43</v>
      </c>
      <c r="AT7" s="24">
        <v>133.62</v>
      </c>
      <c r="AU7" s="24" t="s">
        <v>102</v>
      </c>
      <c r="AV7" s="24" t="s">
        <v>102</v>
      </c>
      <c r="AW7" s="24" t="s">
        <v>102</v>
      </c>
      <c r="AX7" s="24" t="s">
        <v>102</v>
      </c>
      <c r="AY7" s="24">
        <v>40.49</v>
      </c>
      <c r="AZ7" s="24" t="s">
        <v>102</v>
      </c>
      <c r="BA7" s="24" t="s">
        <v>102</v>
      </c>
      <c r="BB7" s="24" t="s">
        <v>102</v>
      </c>
      <c r="BC7" s="24" t="s">
        <v>102</v>
      </c>
      <c r="BD7" s="24">
        <v>38.4</v>
      </c>
      <c r="BE7" s="24">
        <v>36.94</v>
      </c>
      <c r="BF7" s="24" t="s">
        <v>102</v>
      </c>
      <c r="BG7" s="24" t="s">
        <v>102</v>
      </c>
      <c r="BH7" s="24" t="s">
        <v>102</v>
      </c>
      <c r="BI7" s="24" t="s">
        <v>102</v>
      </c>
      <c r="BJ7" s="24">
        <v>0</v>
      </c>
      <c r="BK7" s="24" t="s">
        <v>102</v>
      </c>
      <c r="BL7" s="24" t="s">
        <v>102</v>
      </c>
      <c r="BM7" s="24" t="s">
        <v>102</v>
      </c>
      <c r="BN7" s="24" t="s">
        <v>102</v>
      </c>
      <c r="BO7" s="24">
        <v>900.82</v>
      </c>
      <c r="BP7" s="24">
        <v>809.19</v>
      </c>
      <c r="BQ7" s="24" t="s">
        <v>102</v>
      </c>
      <c r="BR7" s="24" t="s">
        <v>102</v>
      </c>
      <c r="BS7" s="24" t="s">
        <v>102</v>
      </c>
      <c r="BT7" s="24" t="s">
        <v>102</v>
      </c>
      <c r="BU7" s="24">
        <v>14.02</v>
      </c>
      <c r="BV7" s="24" t="s">
        <v>102</v>
      </c>
      <c r="BW7" s="24" t="s">
        <v>102</v>
      </c>
      <c r="BX7" s="24" t="s">
        <v>102</v>
      </c>
      <c r="BY7" s="24" t="s">
        <v>102</v>
      </c>
      <c r="BZ7" s="24">
        <v>52.94</v>
      </c>
      <c r="CA7" s="24">
        <v>57.02</v>
      </c>
      <c r="CB7" s="24" t="s">
        <v>102</v>
      </c>
      <c r="CC7" s="24" t="s">
        <v>102</v>
      </c>
      <c r="CD7" s="24" t="s">
        <v>102</v>
      </c>
      <c r="CE7" s="24" t="s">
        <v>102</v>
      </c>
      <c r="CF7" s="24">
        <v>1306.73</v>
      </c>
      <c r="CG7" s="24" t="s">
        <v>102</v>
      </c>
      <c r="CH7" s="24" t="s">
        <v>102</v>
      </c>
      <c r="CI7" s="24" t="s">
        <v>102</v>
      </c>
      <c r="CJ7" s="24" t="s">
        <v>102</v>
      </c>
      <c r="CK7" s="24">
        <v>303.27999999999997</v>
      </c>
      <c r="CL7" s="24">
        <v>273.68</v>
      </c>
      <c r="CM7" s="24" t="s">
        <v>102</v>
      </c>
      <c r="CN7" s="24" t="s">
        <v>102</v>
      </c>
      <c r="CO7" s="24" t="s">
        <v>102</v>
      </c>
      <c r="CP7" s="24" t="s">
        <v>102</v>
      </c>
      <c r="CQ7" s="24">
        <v>24.71</v>
      </c>
      <c r="CR7" s="24" t="s">
        <v>102</v>
      </c>
      <c r="CS7" s="24" t="s">
        <v>102</v>
      </c>
      <c r="CT7" s="24" t="s">
        <v>102</v>
      </c>
      <c r="CU7" s="24" t="s">
        <v>102</v>
      </c>
      <c r="CV7" s="24">
        <v>52.35</v>
      </c>
      <c r="CW7" s="24">
        <v>52.55</v>
      </c>
      <c r="CX7" s="24" t="s">
        <v>102</v>
      </c>
      <c r="CY7" s="24" t="s">
        <v>102</v>
      </c>
      <c r="CZ7" s="24" t="s">
        <v>102</v>
      </c>
      <c r="DA7" s="24" t="s">
        <v>102</v>
      </c>
      <c r="DB7" s="24">
        <v>91.6</v>
      </c>
      <c r="DC7" s="24" t="s">
        <v>102</v>
      </c>
      <c r="DD7" s="24" t="s">
        <v>102</v>
      </c>
      <c r="DE7" s="24" t="s">
        <v>102</v>
      </c>
      <c r="DF7" s="24" t="s">
        <v>102</v>
      </c>
      <c r="DG7" s="24">
        <v>84.39</v>
      </c>
      <c r="DH7" s="24">
        <v>87.3</v>
      </c>
      <c r="DI7" s="24" t="s">
        <v>102</v>
      </c>
      <c r="DJ7" s="24" t="s">
        <v>102</v>
      </c>
      <c r="DK7" s="24" t="s">
        <v>102</v>
      </c>
      <c r="DL7" s="24" t="s">
        <v>102</v>
      </c>
      <c r="DM7" s="24">
        <v>3.81</v>
      </c>
      <c r="DN7" s="24" t="s">
        <v>102</v>
      </c>
      <c r="DO7" s="24" t="s">
        <v>102</v>
      </c>
      <c r="DP7" s="24" t="s">
        <v>102</v>
      </c>
      <c r="DQ7" s="24" t="s">
        <v>102</v>
      </c>
      <c r="DR7" s="24">
        <v>25.19</v>
      </c>
      <c r="DS7" s="24">
        <v>27.11</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2024-01-31T00:22:42Z</cp:lastPrinted>
  <dcterms:created xsi:type="dcterms:W3CDTF">2023-12-12T01:02:12Z</dcterms:created>
  <dcterms:modified xsi:type="dcterms:W3CDTF">2024-01-31T00:22:50Z</dcterms:modified>
  <cp:category/>
</cp:coreProperties>
</file>