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sv300\総務課\財政いろいろ\03公営企業・三セク\R05\【1月31日期限】経営比較分析表（令和4年度決算）の分析について\"/>
    </mc:Choice>
  </mc:AlternateContent>
  <xr:revisionPtr revIDLastSave="0" documentId="13_ncr:1_{BEFB7657-1780-4218-8365-346E3B32CEE8}" xr6:coauthVersionLast="47" xr6:coauthVersionMax="47" xr10:uidLastSave="{00000000-0000-0000-0000-000000000000}"/>
  <workbookProtection workbookAlgorithmName="SHA-512" workbookHashValue="St3nS4p/3YuHx2trVy/TrO+8li3349y0o8Qjx6rGQePhdgcRrtxxrQxZ2+pcI2kuxPeQUItCLfVUnvknJPCarw==" workbookSaltValue="iTkxo1Dq4QsHm0pSA5ogw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R6" i="5"/>
  <c r="Q6" i="5"/>
  <c r="W10" i="4" s="1"/>
  <c r="P6" i="5"/>
  <c r="P10" i="4" s="1"/>
  <c r="O6" i="5"/>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AT10" i="4"/>
  <c r="AD10" i="4"/>
  <c r="I10" i="4"/>
  <c r="BB8" i="4"/>
  <c r="AT8" i="4"/>
  <c r="AL8" i="4"/>
  <c r="P8" i="4"/>
  <c r="B8" i="4"/>
</calcChain>
</file>

<file path=xl/sharedStrings.xml><?xml version="1.0" encoding="utf-8"?>
<sst xmlns="http://schemas.openxmlformats.org/spreadsheetml/2006/main" count="319" uniqueCount="118">
  <si>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</si>
  <si>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</si>
  <si>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</si>
  <si>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</si>
  <si>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</si>
  <si>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</si>
  <si>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</si>
  <si>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</si>
  <si>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</si>
  <si>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</si>
  <si>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</si>
  <si>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</si>
  <si>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</si>
  <si>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</si>
  <si>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</si>
  <si>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</si>
  <si>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</si>
  <si>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</si>
  <si>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</si>
  <si>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</si>
  <si>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</si>
  <si>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</si>
  <si>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</si>
  <si>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</si>
  <si>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</si>
  <si>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</si>
  <si>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</si>
  <si>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</si>
  <si>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</si>
  <si>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</si>
  <si>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</si>
  <si>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</si>
  <si>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</si>
  <si>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</si>
  <si>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</si>
  <si>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</si>
  <si>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</si>
  <si>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</si>
  <si>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</si>
  <si>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</si>
  <si>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</si>
  <si>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</si>
  <si>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</si>
  <si>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</si>
  <si>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</si>
  <si>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</si>
  <si>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</si>
  <si>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</si>
  <si>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</si>
  <si>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</si>
  <si>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</si>
  <si>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</si>
  <si>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</si>
  <si>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</si>
  <si>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</si>
  <si>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</si>
  <si>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</si>
  <si>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</si>
  <si>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</si>
  <si>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</si>
  <si>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</si>
  <si>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</si>
  <si>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</si>
  <si>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</si>
  <si>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</si>
  <si>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</si>
  <si>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</si>
  <si>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</si>
  <si>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</si>
  <si>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</si>
  <si>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</si>
  <si>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</si>
  <si>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</si>
  <si>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</si>
  <si>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</si>
  <si>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</si>
  <si>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</si>
  <si>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</si>
  <si>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</si>
  <si>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</si>
  <si>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</si>
  <si>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</si>
  <si>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</si>
  <si>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</si>
  <si>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</si>
  <si>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</si>
  <si>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</si>
  <si>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</si>
  <si>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</si>
  <si>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</si>
  <si>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</si>
  <si>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</si>
  <si>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</si>
  <si>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</si>
  <si>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</si>
  <si>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</si>
  <si>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</si>
  <si>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</si>
  <si>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</si>
  <si>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</si>
  <si>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</si>
  <si>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</si>
  <si>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</si>
  <si>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</si>
  <si>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</si>
  <si>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</si>
  <si>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</si>
  <si>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</si>
  <si>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</si>
  <si>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</si>
  <si>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</si>
  <si>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</si>
  <si>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</si>
  <si>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</si>
  <si>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</si>
  <si>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①経常収支比率：100％を下回っており、一般会計からの繰入金に頼っている現状です。料金改定も視野に入れつつ維持管理費の効率化などを行い、収支比率の改善を図ります。
②累積欠損金比率：機器を省電力の物に更新するなどして維持管理のコストを押さえ、改善を図っていきます。
③流動比率：13.33％と低い水準で一般会計からの繰入金や補助金頼みとなっています。
④企業債残高対事業規模比率：使用料収入だけでは維持管理費を賄うのが精一杯で、施設、機器の改修といった費用のかかる工事は今後も起債に頼らざるをえない状況です。
⑤経費回収率：内訳の61％は減価償却費で維持管理費については使用料でほぼ賄えています。将来的な施設改修については、起債や補助金を利用できれば可能です。
⑥汚水処理原価：ストックマネジメント計画に基づいて、効率的な施設・設備更新を行っていきます。
⑦施設利用率：徐々に回復しつつありますが、未だコロナ禍前の水準には戻っておらず、これには村の観光産業の影響が大きいと考えられます。
⑧水洗化率：水洗化率96.1％とほぼ区域内の水洗化が達成できています。残りの4％についても接続推進を行っていきます。</t>
    <rPh sb="1" eb="7">
      <t>ケイジョウシュウシヒリツ</t>
    </rPh>
    <rPh sb="13" eb="15">
      <t>シタマワ</t>
    </rPh>
    <rPh sb="20" eb="24">
      <t>イッパンカイケイ</t>
    </rPh>
    <rPh sb="27" eb="29">
      <t>クリイレ</t>
    </rPh>
    <rPh sb="29" eb="30">
      <t>キン</t>
    </rPh>
    <rPh sb="31" eb="32">
      <t>タヨ</t>
    </rPh>
    <rPh sb="36" eb="38">
      <t>ゲンジョウ</t>
    </rPh>
    <rPh sb="41" eb="45">
      <t>リョウキンカイテイ</t>
    </rPh>
    <rPh sb="46" eb="48">
      <t>シヤ</t>
    </rPh>
    <rPh sb="49" eb="50">
      <t>イ</t>
    </rPh>
    <rPh sb="53" eb="58">
      <t>イジカンリヒ</t>
    </rPh>
    <rPh sb="59" eb="62">
      <t>コウリツカ</t>
    </rPh>
    <rPh sb="65" eb="66">
      <t>オコナ</t>
    </rPh>
    <rPh sb="68" eb="72">
      <t>シュウシヒリツ</t>
    </rPh>
    <rPh sb="73" eb="75">
      <t>カイゼン</t>
    </rPh>
    <rPh sb="76" eb="77">
      <t>ハカ</t>
    </rPh>
    <rPh sb="83" eb="85">
      <t>ルイセキ</t>
    </rPh>
    <rPh sb="85" eb="88">
      <t>ケッソンキン</t>
    </rPh>
    <rPh sb="88" eb="90">
      <t>ヒリツ</t>
    </rPh>
    <rPh sb="91" eb="93">
      <t>キキ</t>
    </rPh>
    <rPh sb="94" eb="97">
      <t>ショウデンリョク</t>
    </rPh>
    <rPh sb="98" eb="99">
      <t>モノ</t>
    </rPh>
    <rPh sb="100" eb="102">
      <t>コウシン</t>
    </rPh>
    <rPh sb="108" eb="112">
      <t>イジカンリ</t>
    </rPh>
    <rPh sb="117" eb="118">
      <t>オ</t>
    </rPh>
    <rPh sb="121" eb="123">
      <t>カイゼン</t>
    </rPh>
    <rPh sb="124" eb="125">
      <t>ハカ</t>
    </rPh>
    <rPh sb="134" eb="138">
      <t>リュウドウヒリツ</t>
    </rPh>
    <rPh sb="146" eb="147">
      <t>ヒク</t>
    </rPh>
    <rPh sb="148" eb="150">
      <t>スイジュン</t>
    </rPh>
    <rPh sb="151" eb="155">
      <t>イッパンカイケイ</t>
    </rPh>
    <rPh sb="158" eb="161">
      <t>クリイレキン</t>
    </rPh>
    <rPh sb="162" eb="165">
      <t>ホジョキン</t>
    </rPh>
    <rPh sb="165" eb="166">
      <t>ダノ</t>
    </rPh>
    <rPh sb="177" eb="180">
      <t>キギョウサイ</t>
    </rPh>
    <rPh sb="180" eb="182">
      <t>ザンダカ</t>
    </rPh>
    <rPh sb="182" eb="183">
      <t>タイ</t>
    </rPh>
    <rPh sb="183" eb="189">
      <t>ジギョウキボヒリツ</t>
    </rPh>
    <rPh sb="190" eb="195">
      <t>シヨウリョウシュウニュウ</t>
    </rPh>
    <rPh sb="199" eb="204">
      <t>イジカンリヒ</t>
    </rPh>
    <rPh sb="205" eb="206">
      <t>マカナ</t>
    </rPh>
    <rPh sb="209" eb="212">
      <t>セイイッパイ</t>
    </rPh>
    <rPh sb="214" eb="216">
      <t>シセツ</t>
    </rPh>
    <rPh sb="217" eb="219">
      <t>キキ</t>
    </rPh>
    <rPh sb="220" eb="222">
      <t>カイシュウ</t>
    </rPh>
    <rPh sb="226" eb="228">
      <t>ヒヨウ</t>
    </rPh>
    <rPh sb="232" eb="234">
      <t>コウジ</t>
    </rPh>
    <rPh sb="235" eb="237">
      <t>コンゴ</t>
    </rPh>
    <rPh sb="238" eb="240">
      <t>キサイ</t>
    </rPh>
    <rPh sb="241" eb="242">
      <t>タヨ</t>
    </rPh>
    <rPh sb="249" eb="251">
      <t>ジョウキョウ</t>
    </rPh>
    <rPh sb="256" eb="261">
      <t>ケイヒカイシュウリツ</t>
    </rPh>
    <rPh sb="262" eb="264">
      <t>ウチワケ</t>
    </rPh>
    <rPh sb="269" eb="273">
      <t>ゲンカショウキャク</t>
    </rPh>
    <rPh sb="273" eb="274">
      <t>ヒ</t>
    </rPh>
    <rPh sb="275" eb="280">
      <t>イジカンリヒ</t>
    </rPh>
    <rPh sb="285" eb="288">
      <t>シヨウリョウ</t>
    </rPh>
    <rPh sb="291" eb="292">
      <t>マカナ</t>
    </rPh>
    <rPh sb="298" eb="301">
      <t>ショウライテキ</t>
    </rPh>
    <rPh sb="302" eb="306">
      <t>シセツカイシュウ</t>
    </rPh>
    <rPh sb="312" eb="314">
      <t>キサイ</t>
    </rPh>
    <rPh sb="315" eb="318">
      <t>ホジョキン</t>
    </rPh>
    <rPh sb="319" eb="321">
      <t>リヨウ</t>
    </rPh>
    <rPh sb="325" eb="327">
      <t>カノウ</t>
    </rPh>
    <rPh sb="349" eb="351">
      <t>ケイカク</t>
    </rPh>
    <rPh sb="352" eb="353">
      <t>モト</t>
    </rPh>
    <rPh sb="357" eb="360">
      <t>コウリツテキ</t>
    </rPh>
    <rPh sb="361" eb="363">
      <t>シセツ</t>
    </rPh>
    <rPh sb="364" eb="368">
      <t>セツビコウシン</t>
    </rPh>
    <rPh sb="369" eb="370">
      <t>オコナ</t>
    </rPh>
    <rPh sb="379" eb="381">
      <t>シセツ</t>
    </rPh>
    <rPh sb="381" eb="384">
      <t>リヨウリツ</t>
    </rPh>
    <rPh sb="385" eb="387">
      <t>ジョジョ</t>
    </rPh>
    <rPh sb="388" eb="390">
      <t>カイフク</t>
    </rPh>
    <rPh sb="399" eb="400">
      <t>イマ</t>
    </rPh>
    <rPh sb="404" eb="405">
      <t>カ</t>
    </rPh>
    <rPh sb="405" eb="406">
      <t>マエ</t>
    </rPh>
    <rPh sb="407" eb="409">
      <t>スイジュン</t>
    </rPh>
    <rPh sb="411" eb="412">
      <t>モド</t>
    </rPh>
    <rPh sb="422" eb="423">
      <t>ムラ</t>
    </rPh>
    <rPh sb="424" eb="428">
      <t>カンコウサンギョウ</t>
    </rPh>
    <rPh sb="429" eb="431">
      <t>エイキョウ</t>
    </rPh>
    <rPh sb="432" eb="433">
      <t>オオ</t>
    </rPh>
    <rPh sb="436" eb="437">
      <t>カンガ</t>
    </rPh>
    <rPh sb="445" eb="449">
      <t>スイセンカリツ</t>
    </rPh>
    <rPh sb="450" eb="454">
      <t>スイセンカリツ</t>
    </rPh>
    <rPh sb="462" eb="465">
      <t>クイキナイ</t>
    </rPh>
    <rPh sb="466" eb="469">
      <t>スイセンカ</t>
    </rPh>
    <rPh sb="470" eb="472">
      <t>タッセイ</t>
    </rPh>
    <rPh sb="479" eb="480">
      <t>ノコ</t>
    </rPh>
    <rPh sb="489" eb="493">
      <t>セツゾクスイシン</t>
    </rPh>
    <rPh sb="494" eb="495">
      <t>オコナ</t>
    </rPh>
    <phoneticPr fontId="4"/>
  </si>
  <si>
    <t>R5にはストックマネジメント計画の策定が完了し、今後は計画に基づき随時更新を実施していく予定です。ストックマネジメント計画についても５年毎に見直しを行っていく予定です。</t>
    <rPh sb="14" eb="16">
      <t>ケイカク</t>
    </rPh>
    <rPh sb="17" eb="19">
      <t>サクテイ</t>
    </rPh>
    <rPh sb="20" eb="22">
      <t>カンリョウ</t>
    </rPh>
    <rPh sb="24" eb="26">
      <t>コンゴ</t>
    </rPh>
    <rPh sb="27" eb="29">
      <t>ケイカク</t>
    </rPh>
    <rPh sb="30" eb="31">
      <t>モト</t>
    </rPh>
    <rPh sb="33" eb="35">
      <t>ズイジ</t>
    </rPh>
    <rPh sb="35" eb="37">
      <t>コウシン</t>
    </rPh>
    <rPh sb="38" eb="40">
      <t>ジッシ</t>
    </rPh>
    <rPh sb="44" eb="46">
      <t>ヨテイ</t>
    </rPh>
    <rPh sb="59" eb="61">
      <t>ケイカク</t>
    </rPh>
    <rPh sb="67" eb="68">
      <t>ネン</t>
    </rPh>
    <rPh sb="68" eb="69">
      <t>マイ</t>
    </rPh>
    <rPh sb="70" eb="72">
      <t>ミナオ</t>
    </rPh>
    <rPh sb="74" eb="75">
      <t>オコナ</t>
    </rPh>
    <rPh sb="79" eb="81">
      <t>ヨテイ</t>
    </rPh>
    <phoneticPr fontId="4"/>
  </si>
  <si>
    <t>R4より公営企業会計へと移行しました。物価高高騰のよる維持管理費の増加に加え、人口減少による収益の減少や昨今の異常気象による豪雨災害への対策など課題が懸念されますが、経営戦略の見直しによる経営の健全化やストックマネジメント計画に基づく計画的な更新工事を行うことで対応し、持続可能な下水道事業経営を行っていきます。</t>
    <rPh sb="4" eb="10">
      <t>コウエイキギョウカイケイ</t>
    </rPh>
    <rPh sb="12" eb="14">
      <t>イコウ</t>
    </rPh>
    <rPh sb="19" eb="21">
      <t>ブッカ</t>
    </rPh>
    <rPh sb="21" eb="22">
      <t>ダカ</t>
    </rPh>
    <rPh sb="22" eb="24">
      <t>コウトウ</t>
    </rPh>
    <rPh sb="27" eb="32">
      <t>イジカンリヒ</t>
    </rPh>
    <rPh sb="33" eb="35">
      <t>ゾウカ</t>
    </rPh>
    <rPh sb="36" eb="37">
      <t>クワ</t>
    </rPh>
    <rPh sb="39" eb="43">
      <t>ジンコウゲンショウ</t>
    </rPh>
    <rPh sb="46" eb="48">
      <t>シュウエキ</t>
    </rPh>
    <rPh sb="49" eb="51">
      <t>ゲンショウ</t>
    </rPh>
    <rPh sb="52" eb="54">
      <t>サッコン</t>
    </rPh>
    <rPh sb="55" eb="59">
      <t>イジョウキショウ</t>
    </rPh>
    <rPh sb="62" eb="64">
      <t>ゴウウ</t>
    </rPh>
    <rPh sb="64" eb="66">
      <t>サイガイ</t>
    </rPh>
    <rPh sb="68" eb="70">
      <t>タイサク</t>
    </rPh>
    <rPh sb="72" eb="74">
      <t>カダイ</t>
    </rPh>
    <rPh sb="75" eb="77">
      <t>ケネン</t>
    </rPh>
    <rPh sb="83" eb="87">
      <t>ケイエイセンリャク</t>
    </rPh>
    <rPh sb="88" eb="90">
      <t>ミナオ</t>
    </rPh>
    <rPh sb="94" eb="96">
      <t>ケイエイ</t>
    </rPh>
    <rPh sb="97" eb="100">
      <t>ケンゼンカ</t>
    </rPh>
    <rPh sb="111" eb="113">
      <t>ケイカク</t>
    </rPh>
    <rPh sb="114" eb="115">
      <t>モト</t>
    </rPh>
    <rPh sb="117" eb="120">
      <t>ケイカクテキ</t>
    </rPh>
    <rPh sb="121" eb="125">
      <t>コウシンコウジ</t>
    </rPh>
    <rPh sb="126" eb="127">
      <t>オコナ</t>
    </rPh>
    <rPh sb="131" eb="133">
      <t>タイオウ</t>
    </rPh>
    <rPh sb="140" eb="147">
      <t>ゲスイドウジギョウケイエイ</t>
    </rPh>
    <rPh sb="148" eb="1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</si>
</sst>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BD-45D6-AF69-01541FB5C7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B4BD-45D6-AF69-01541FB5C7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35.880000000000003</c:v>
                </c:pt>
              </c:numCache>
            </c:numRef>
          </c:val>
          <c:extLst>
            <c:ext xmlns:c16="http://schemas.microsoft.com/office/drawing/2014/chart" uri="{C3380CC4-5D6E-409C-BE32-E72D297353CC}">
              <c16:uniqueId val="{00000000-C31B-4B31-BC1D-50E059EAF6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41.06</c:v>
                </c:pt>
              </c:numCache>
            </c:numRef>
          </c:val>
          <c:smooth val="0"/>
          <c:extLst>
            <c:ext xmlns:c16="http://schemas.microsoft.com/office/drawing/2014/chart" uri="{C3380CC4-5D6E-409C-BE32-E72D297353CC}">
              <c16:uniqueId val="{00000001-C31B-4B31-BC1D-50E059EAF6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96.1</c:v>
                </c:pt>
              </c:numCache>
            </c:numRef>
          </c:val>
          <c:extLst>
            <c:ext xmlns:c16="http://schemas.microsoft.com/office/drawing/2014/chart" uri="{C3380CC4-5D6E-409C-BE32-E72D297353CC}">
              <c16:uniqueId val="{00000000-A8E7-41B8-830B-1184174BB8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A8E7-41B8-830B-1184174BB8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72.81</c:v>
                </c:pt>
              </c:numCache>
            </c:numRef>
          </c:val>
          <c:extLst>
            <c:ext xmlns:c16="http://schemas.microsoft.com/office/drawing/2014/chart" uri="{C3380CC4-5D6E-409C-BE32-E72D297353CC}">
              <c16:uniqueId val="{00000000-7A04-4D36-BBE1-C2BD8562ED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106.44</c:v>
                </c:pt>
              </c:numCache>
            </c:numRef>
          </c:val>
          <c:smooth val="0"/>
          <c:extLst>
            <c:ext xmlns:c16="http://schemas.microsoft.com/office/drawing/2014/chart" uri="{C3380CC4-5D6E-409C-BE32-E72D297353CC}">
              <c16:uniqueId val="{00000001-7A04-4D36-BBE1-C2BD8562ED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3.42</c:v>
                </c:pt>
              </c:numCache>
            </c:numRef>
          </c:val>
          <c:extLst>
            <c:ext xmlns:c16="http://schemas.microsoft.com/office/drawing/2014/chart" uri="{C3380CC4-5D6E-409C-BE32-E72D297353CC}">
              <c16:uniqueId val="{00000000-03F6-4528-A199-3D902A06A7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03F6-4528-A199-3D902A06A7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18-4ABB-A95E-F5BADC4CEB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E18-4ABB-A95E-F5BADC4CEB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92.3</c:v>
                </c:pt>
              </c:numCache>
            </c:numRef>
          </c:val>
          <c:extLst>
            <c:ext xmlns:c16="http://schemas.microsoft.com/office/drawing/2014/chart" uri="{C3380CC4-5D6E-409C-BE32-E72D297353CC}">
              <c16:uniqueId val="{00000000-68CB-42A7-A898-8F4C494BCE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72.86</c:v>
                </c:pt>
              </c:numCache>
            </c:numRef>
          </c:val>
          <c:smooth val="0"/>
          <c:extLst>
            <c:ext xmlns:c16="http://schemas.microsoft.com/office/drawing/2014/chart" uri="{C3380CC4-5D6E-409C-BE32-E72D297353CC}">
              <c16:uniqueId val="{00000001-68CB-42A7-A898-8F4C494BCE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13.33</c:v>
                </c:pt>
              </c:numCache>
            </c:numRef>
          </c:val>
          <c:extLst>
            <c:ext xmlns:c16="http://schemas.microsoft.com/office/drawing/2014/chart" uri="{C3380CC4-5D6E-409C-BE32-E72D297353CC}">
              <c16:uniqueId val="{00000000-9ABF-40F3-A2BF-08FB305ADF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45.42</c:v>
                </c:pt>
              </c:numCache>
            </c:numRef>
          </c:val>
          <c:smooth val="0"/>
          <c:extLst>
            <c:ext xmlns:c16="http://schemas.microsoft.com/office/drawing/2014/chart" uri="{C3380CC4-5D6E-409C-BE32-E72D297353CC}">
              <c16:uniqueId val="{00000001-9ABF-40F3-A2BF-08FB305ADF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1259.1199999999999</c:v>
                </c:pt>
              </c:numCache>
            </c:numRef>
          </c:val>
          <c:extLst>
            <c:ext xmlns:c16="http://schemas.microsoft.com/office/drawing/2014/chart" uri="{C3380CC4-5D6E-409C-BE32-E72D297353CC}">
              <c16:uniqueId val="{00000000-7D6E-4173-A12C-6D2A9B81E2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1195.47</c:v>
                </c:pt>
              </c:numCache>
            </c:numRef>
          </c:val>
          <c:smooth val="0"/>
          <c:extLst>
            <c:ext xmlns:c16="http://schemas.microsoft.com/office/drawing/2014/chart" uri="{C3380CC4-5D6E-409C-BE32-E72D297353CC}">
              <c16:uniqueId val="{00000001-7D6E-4173-A12C-6D2A9B81E2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32.92</c:v>
                </c:pt>
              </c:numCache>
            </c:numRef>
          </c:val>
          <c:extLst>
            <c:ext xmlns:c16="http://schemas.microsoft.com/office/drawing/2014/chart" uri="{C3380CC4-5D6E-409C-BE32-E72D297353CC}">
              <c16:uniqueId val="{00000000-1A7D-42EB-94A9-6135653D73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69.430000000000007</c:v>
                </c:pt>
              </c:numCache>
            </c:numRef>
          </c:val>
          <c:smooth val="0"/>
          <c:extLst>
            <c:ext xmlns:c16="http://schemas.microsoft.com/office/drawing/2014/chart" uri="{C3380CC4-5D6E-409C-BE32-E72D297353CC}">
              <c16:uniqueId val="{00000001-1A7D-42EB-94A9-6135653D73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513.22</c:v>
                </c:pt>
              </c:numCache>
            </c:numRef>
          </c:val>
          <c:extLst>
            <c:ext xmlns:c16="http://schemas.microsoft.com/office/drawing/2014/chart" uri="{C3380CC4-5D6E-409C-BE32-E72D297353CC}">
              <c16:uniqueId val="{00000000-4B96-4142-8BDE-811805CD3E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239.46</c:v>
                </c:pt>
              </c:numCache>
            </c:numRef>
          </c:val>
          <c:smooth val="0"/>
          <c:extLst>
            <c:ext xmlns:c16="http://schemas.microsoft.com/office/drawing/2014/chart" uri="{C3380CC4-5D6E-409C-BE32-E72D297353CC}">
              <c16:uniqueId val="{00000001-4B96-4142-8BDE-811805CD3E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阿智村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6055</v>
      </c>
      <c r="AM8" s="42"/>
      <c r="AN8" s="42"/>
      <c r="AO8" s="42"/>
      <c r="AP8" s="42"/>
      <c r="AQ8" s="42"/>
      <c r="AR8" s="42"/>
      <c r="AS8" s="42"/>
      <c r="AT8" s="35">
        <f>データ!T6</f>
        <v>214.43</v>
      </c>
      <c r="AU8" s="35"/>
      <c r="AV8" s="35"/>
      <c r="AW8" s="35"/>
      <c r="AX8" s="35"/>
      <c r="AY8" s="35"/>
      <c r="AZ8" s="35"/>
      <c r="BA8" s="35"/>
      <c r="BB8" s="35">
        <f>データ!U6</f>
        <v>28.24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78.599999999999994</v>
      </c>
      <c r="J10" s="35"/>
      <c r="K10" s="35"/>
      <c r="L10" s="35"/>
      <c r="M10" s="35"/>
      <c r="N10" s="35"/>
      <c r="O10" s="35"/>
      <c r="P10" s="35">
        <f>データ!P6</f>
        <v>49.72</v>
      </c>
      <c r="Q10" s="35"/>
      <c r="R10" s="35"/>
      <c r="S10" s="35"/>
      <c r="T10" s="35"/>
      <c r="U10" s="35"/>
      <c r="V10" s="35"/>
      <c r="W10" s="35">
        <f>データ!Q6</f>
        <v>82.47</v>
      </c>
      <c r="X10" s="35"/>
      <c r="Y10" s="35"/>
      <c r="Z10" s="35"/>
      <c r="AA10" s="35"/>
      <c r="AB10" s="35"/>
      <c r="AC10" s="35"/>
      <c r="AD10" s="42">
        <f>データ!R6</f>
        <v>3278</v>
      </c>
      <c r="AE10" s="42"/>
      <c r="AF10" s="42"/>
      <c r="AG10" s="42"/>
      <c r="AH10" s="42"/>
      <c r="AI10" s="42"/>
      <c r="AJ10" s="42"/>
      <c r="AK10" s="2"/>
      <c r="AL10" s="42">
        <f>データ!V6</f>
        <v>2998</v>
      </c>
      <c r="AM10" s="42"/>
      <c r="AN10" s="42"/>
      <c r="AO10" s="42"/>
      <c r="AP10" s="42"/>
      <c r="AQ10" s="42"/>
      <c r="AR10" s="42"/>
      <c r="AS10" s="42"/>
      <c r="AT10" s="35">
        <f>データ!W6</f>
        <v>1.34</v>
      </c>
      <c r="AU10" s="35"/>
      <c r="AV10" s="35"/>
      <c r="AW10" s="35"/>
      <c r="AX10" s="35"/>
      <c r="AY10" s="35"/>
      <c r="AZ10" s="35"/>
      <c r="BA10" s="35"/>
      <c r="BB10" s="35">
        <f>データ!X6</f>
        <v>2237.31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2rlM4DpmM3+Qgf+ERRCMQ1CBqwci61WYvFHw0HuDtx+82apzKNMoDMqu/UGuW9CDmwddZ1wjMqiQmDkG0fKZxw==" saltValue="Z3TtB9IesNTGdbNxdLIu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204072</v>
      </c>
      <c r="D6" s="19">
        <f t="shared" si="3"/>
        <v>46</v>
      </c>
      <c r="E6" s="19">
        <f t="shared" si="3"/>
        <v>17</v>
      </c>
      <c r="F6" s="19">
        <f t="shared" si="3"/>
        <v>4</v>
      </c>
      <c r="G6" s="19">
        <f t="shared" si="3"/>
        <v>0</v>
      </c>
      <c r="H6" s="19" t="str">
        <f t="shared" si="3"/>
        <v>長野県　阿智村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78.599999999999994</v>
      </c>
      <c r="P6" s="20">
        <f t="shared" si="3"/>
        <v>49.72</v>
      </c>
      <c r="Q6" s="20">
        <f t="shared" si="3"/>
        <v>82.47</v>
      </c>
      <c r="R6" s="20">
        <f t="shared" si="3"/>
        <v>3278</v>
      </c>
      <c r="S6" s="20">
        <f t="shared" si="3"/>
        <v>6055</v>
      </c>
      <c r="T6" s="20">
        <f t="shared" si="3"/>
        <v>214.43</v>
      </c>
      <c r="U6" s="20">
        <f t="shared" si="3"/>
        <v>28.24</v>
      </c>
      <c r="V6" s="20">
        <f t="shared" si="3"/>
        <v>2998</v>
      </c>
      <c r="W6" s="20">
        <f t="shared" si="3"/>
        <v>1.34</v>
      </c>
      <c r="X6" s="20">
        <f t="shared" si="3"/>
        <v>2237.31</v>
      </c>
      <c r="Y6" s="21" t="str">
        <f>IF(Y7="",NA(),Y7)</f>
        <v>-</v>
      </c>
      <c r="Z6" s="21" t="str">
        <f t="shared" ref="Z6:AH6" si="4">IF(Z7="",NA(),Z7)</f>
        <v>-</v>
      </c>
      <c r="AA6" s="21" t="str">
        <f t="shared" si="4"/>
        <v>-</v>
      </c>
      <c r="AB6" s="21" t="str">
        <f t="shared" si="4"/>
        <v>-</v>
      </c>
      <c r="AC6" s="21">
        <f t="shared" si="4"/>
        <v>72.81</v>
      </c>
      <c r="AD6" s="21" t="str">
        <f t="shared" si="4"/>
        <v>-</v>
      </c>
      <c r="AE6" s="21" t="str">
        <f t="shared" si="4"/>
        <v>-</v>
      </c>
      <c r="AF6" s="21" t="str">
        <f t="shared" si="4"/>
        <v>-</v>
      </c>
      <c r="AG6" s="21" t="str">
        <f t="shared" si="4"/>
        <v>-</v>
      </c>
      <c r="AH6" s="21">
        <f t="shared" si="4"/>
        <v>106.44</v>
      </c>
      <c r="AI6" s="20" t="str">
        <f>IF(AI7="","",IF(AI7="-","【-】","【"&amp;SUBSTITUTE(TEXT(AI7,"#,##0.00"),"-","△")&amp;"】"))</f>
        <v>【104.54】</v>
      </c>
      <c r="AJ6" s="21" t="str">
        <f>IF(AJ7="",NA(),AJ7)</f>
        <v>-</v>
      </c>
      <c r="AK6" s="21" t="str">
        <f t="shared" ref="AK6:AS6" si="5">IF(AK7="",NA(),AK7)</f>
        <v>-</v>
      </c>
      <c r="AL6" s="21" t="str">
        <f t="shared" si="5"/>
        <v>-</v>
      </c>
      <c r="AM6" s="21" t="str">
        <f t="shared" si="5"/>
        <v>-</v>
      </c>
      <c r="AN6" s="21">
        <f t="shared" si="5"/>
        <v>92.3</v>
      </c>
      <c r="AO6" s="21" t="str">
        <f t="shared" si="5"/>
        <v>-</v>
      </c>
      <c r="AP6" s="21" t="str">
        <f t="shared" si="5"/>
        <v>-</v>
      </c>
      <c r="AQ6" s="21" t="str">
        <f t="shared" si="5"/>
        <v>-</v>
      </c>
      <c r="AR6" s="21" t="str">
        <f t="shared" si="5"/>
        <v>-</v>
      </c>
      <c r="AS6" s="21">
        <f t="shared" si="5"/>
        <v>72.86</v>
      </c>
      <c r="AT6" s="20" t="str">
        <f>IF(AT7="","",IF(AT7="-","【-】","【"&amp;SUBSTITUTE(TEXT(AT7,"#,##0.00"),"-","△")&amp;"】"))</f>
        <v>【65.93】</v>
      </c>
      <c r="AU6" s="21" t="str">
        <f>IF(AU7="",NA(),AU7)</f>
        <v>-</v>
      </c>
      <c r="AV6" s="21" t="str">
        <f t="shared" ref="AV6:BD6" si="6">IF(AV7="",NA(),AV7)</f>
        <v>-</v>
      </c>
      <c r="AW6" s="21" t="str">
        <f t="shared" si="6"/>
        <v>-</v>
      </c>
      <c r="AX6" s="21" t="str">
        <f t="shared" si="6"/>
        <v>-</v>
      </c>
      <c r="AY6" s="21">
        <f t="shared" si="6"/>
        <v>13.33</v>
      </c>
      <c r="AZ6" s="21" t="str">
        <f t="shared" si="6"/>
        <v>-</v>
      </c>
      <c r="BA6" s="21" t="str">
        <f t="shared" si="6"/>
        <v>-</v>
      </c>
      <c r="BB6" s="21" t="str">
        <f t="shared" si="6"/>
        <v>-</v>
      </c>
      <c r="BC6" s="21" t="str">
        <f t="shared" si="6"/>
        <v>-</v>
      </c>
      <c r="BD6" s="21">
        <f t="shared" si="6"/>
        <v>45.42</v>
      </c>
      <c r="BE6" s="20" t="str">
        <f>IF(BE7="","",IF(BE7="-","【-】","【"&amp;SUBSTITUTE(TEXT(BE7,"#,##0.00"),"-","△")&amp;"】"))</f>
        <v>【44.25】</v>
      </c>
      <c r="BF6" s="21" t="str">
        <f>IF(BF7="",NA(),BF7)</f>
        <v>-</v>
      </c>
      <c r="BG6" s="21" t="str">
        <f t="shared" ref="BG6:BO6" si="7">IF(BG7="",NA(),BG7)</f>
        <v>-</v>
      </c>
      <c r="BH6" s="21" t="str">
        <f t="shared" si="7"/>
        <v>-</v>
      </c>
      <c r="BI6" s="21" t="str">
        <f t="shared" si="7"/>
        <v>-</v>
      </c>
      <c r="BJ6" s="21">
        <f t="shared" si="7"/>
        <v>1259.1199999999999</v>
      </c>
      <c r="BK6" s="21" t="str">
        <f t="shared" si="7"/>
        <v>-</v>
      </c>
      <c r="BL6" s="21" t="str">
        <f t="shared" si="7"/>
        <v>-</v>
      </c>
      <c r="BM6" s="21" t="str">
        <f t="shared" si="7"/>
        <v>-</v>
      </c>
      <c r="BN6" s="21" t="str">
        <f t="shared" si="7"/>
        <v>-</v>
      </c>
      <c r="BO6" s="21">
        <f t="shared" si="7"/>
        <v>1195.47</v>
      </c>
      <c r="BP6" s="20" t="str">
        <f>IF(BP7="","",IF(BP7="-","【-】","【"&amp;SUBSTITUTE(TEXT(BP7,"#,##0.00"),"-","△")&amp;"】"))</f>
        <v>【1,182.11】</v>
      </c>
      <c r="BQ6" s="21" t="str">
        <f>IF(BQ7="",NA(),BQ7)</f>
        <v>-</v>
      </c>
      <c r="BR6" s="21" t="str">
        <f t="shared" ref="BR6:BZ6" si="8">IF(BR7="",NA(),BR7)</f>
        <v>-</v>
      </c>
      <c r="BS6" s="21" t="str">
        <f t="shared" si="8"/>
        <v>-</v>
      </c>
      <c r="BT6" s="21" t="str">
        <f t="shared" si="8"/>
        <v>-</v>
      </c>
      <c r="BU6" s="21">
        <f t="shared" si="8"/>
        <v>32.92</v>
      </c>
      <c r="BV6" s="21" t="str">
        <f t="shared" si="8"/>
        <v>-</v>
      </c>
      <c r="BW6" s="21" t="str">
        <f t="shared" si="8"/>
        <v>-</v>
      </c>
      <c r="BX6" s="21" t="str">
        <f t="shared" si="8"/>
        <v>-</v>
      </c>
      <c r="BY6" s="21" t="str">
        <f t="shared" si="8"/>
        <v>-</v>
      </c>
      <c r="BZ6" s="21">
        <f t="shared" si="8"/>
        <v>69.430000000000007</v>
      </c>
      <c r="CA6" s="20" t="str">
        <f>IF(CA7="","",IF(CA7="-","【-】","【"&amp;SUBSTITUTE(TEXT(CA7,"#,##0.00"),"-","△")&amp;"】"))</f>
        <v>【73.78】</v>
      </c>
      <c r="CB6" s="21" t="str">
        <f>IF(CB7="",NA(),CB7)</f>
        <v>-</v>
      </c>
      <c r="CC6" s="21" t="str">
        <f t="shared" ref="CC6:CK6" si="9">IF(CC7="",NA(),CC7)</f>
        <v>-</v>
      </c>
      <c r="CD6" s="21" t="str">
        <f t="shared" si="9"/>
        <v>-</v>
      </c>
      <c r="CE6" s="21" t="str">
        <f t="shared" si="9"/>
        <v>-</v>
      </c>
      <c r="CF6" s="21">
        <f t="shared" si="9"/>
        <v>513.22</v>
      </c>
      <c r="CG6" s="21" t="str">
        <f t="shared" si="9"/>
        <v>-</v>
      </c>
      <c r="CH6" s="21" t="str">
        <f t="shared" si="9"/>
        <v>-</v>
      </c>
      <c r="CI6" s="21" t="str">
        <f t="shared" si="9"/>
        <v>-</v>
      </c>
      <c r="CJ6" s="21" t="str">
        <f t="shared" si="9"/>
        <v>-</v>
      </c>
      <c r="CK6" s="21">
        <f t="shared" si="9"/>
        <v>239.46</v>
      </c>
      <c r="CL6" s="20" t="str">
        <f>IF(CL7="","",IF(CL7="-","【-】","【"&amp;SUBSTITUTE(TEXT(CL7,"#,##0.00"),"-","△")&amp;"】"))</f>
        <v>【220.62】</v>
      </c>
      <c r="CM6" s="21" t="str">
        <f>IF(CM7="",NA(),CM7)</f>
        <v>-</v>
      </c>
      <c r="CN6" s="21" t="str">
        <f t="shared" ref="CN6:CV6" si="10">IF(CN7="",NA(),CN7)</f>
        <v>-</v>
      </c>
      <c r="CO6" s="21" t="str">
        <f t="shared" si="10"/>
        <v>-</v>
      </c>
      <c r="CP6" s="21" t="str">
        <f t="shared" si="10"/>
        <v>-</v>
      </c>
      <c r="CQ6" s="21">
        <f t="shared" si="10"/>
        <v>35.880000000000003</v>
      </c>
      <c r="CR6" s="21" t="str">
        <f t="shared" si="10"/>
        <v>-</v>
      </c>
      <c r="CS6" s="21" t="str">
        <f t="shared" si="10"/>
        <v>-</v>
      </c>
      <c r="CT6" s="21" t="str">
        <f t="shared" si="10"/>
        <v>-</v>
      </c>
      <c r="CU6" s="21" t="str">
        <f t="shared" si="10"/>
        <v>-</v>
      </c>
      <c r="CV6" s="21">
        <f t="shared" si="10"/>
        <v>41.06</v>
      </c>
      <c r="CW6" s="20" t="str">
        <f>IF(CW7="","",IF(CW7="-","【-】","【"&amp;SUBSTITUTE(TEXT(CW7,"#,##0.00"),"-","△")&amp;"】"))</f>
        <v>【42.22】</v>
      </c>
      <c r="CX6" s="21" t="str">
        <f>IF(CX7="",NA(),CX7)</f>
        <v>-</v>
      </c>
      <c r="CY6" s="21" t="str">
        <f t="shared" ref="CY6:DG6" si="11">IF(CY7="",NA(),CY7)</f>
        <v>-</v>
      </c>
      <c r="CZ6" s="21" t="str">
        <f t="shared" si="11"/>
        <v>-</v>
      </c>
      <c r="DA6" s="21" t="str">
        <f t="shared" si="11"/>
        <v>-</v>
      </c>
      <c r="DB6" s="21">
        <f t="shared" si="11"/>
        <v>96.1</v>
      </c>
      <c r="DC6" s="21" t="str">
        <f t="shared" si="11"/>
        <v>-</v>
      </c>
      <c r="DD6" s="21" t="str">
        <f t="shared" si="11"/>
        <v>-</v>
      </c>
      <c r="DE6" s="21" t="str">
        <f t="shared" si="11"/>
        <v>-</v>
      </c>
      <c r="DF6" s="21" t="str">
        <f t="shared" si="11"/>
        <v>-</v>
      </c>
      <c r="DG6" s="21">
        <f t="shared" si="11"/>
        <v>84.34</v>
      </c>
      <c r="DH6" s="20" t="str">
        <f>IF(DH7="","",IF(DH7="-","【-】","【"&amp;SUBSTITUTE(TEXT(DH7,"#,##0.00"),"-","△")&amp;"】"))</f>
        <v>【85.67】</v>
      </c>
      <c r="DI6" s="21" t="str">
        <f>IF(DI7="",NA(),DI7)</f>
        <v>-</v>
      </c>
      <c r="DJ6" s="21" t="str">
        <f t="shared" ref="DJ6:DR6" si="12">IF(DJ7="",NA(),DJ7)</f>
        <v>-</v>
      </c>
      <c r="DK6" s="21" t="str">
        <f t="shared" si="12"/>
        <v>-</v>
      </c>
      <c r="DL6" s="21" t="str">
        <f t="shared" si="12"/>
        <v>-</v>
      </c>
      <c r="DM6" s="21">
        <f t="shared" si="12"/>
        <v>3.42</v>
      </c>
      <c r="DN6" s="21" t="str">
        <f t="shared" si="12"/>
        <v>-</v>
      </c>
      <c r="DO6" s="21" t="str">
        <f t="shared" si="12"/>
        <v>-</v>
      </c>
      <c r="DP6" s="21" t="str">
        <f t="shared" si="12"/>
        <v>-</v>
      </c>
      <c r="DQ6" s="21" t="str">
        <f t="shared" si="12"/>
        <v>-</v>
      </c>
      <c r="DR6" s="21">
        <f t="shared" si="12"/>
        <v>24.8</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0.02</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【0.13】</v>
      </c>
    </row>
    <row r="7" spans="1:148" s="22" customFormat="1" x14ac:dyDescent="0.15">
      <c r="A7" s="14"/>
      <c r="B7" s="23">
        <v>2022</v>
      </c>
      <c r="C7" s="23">
        <v>204072</v>
      </c>
      <c r="D7" s="23">
        <v>46</v>
      </c>
      <c r="E7" s="23">
        <v>17</v>
      </c>
      <c r="F7" s="23">
        <v>4</v>
      </c>
      <c r="G7" s="23">
        <v>0</v>
      </c>
      <c r="H7" s="23" t="s">
        <v>96</v>
      </c>
      <c r="I7" s="23" t="s">
        <v>97</v>
      </c>
      <c r="J7" s="23" t="s">
        <v>98</v>
      </c>
      <c r="K7" s="23" t="s">
        <v>99</v>
      </c>
      <c r="L7" s="23" t="s">
        <v>100</v>
      </c>
      <c r="M7" s="23" t="s">
        <v>101</v>
      </c>
      <c r="N7" s="24" t="s">
        <v>102</v>
      </c>
      <c r="O7" s="24">
        <v>78.599999999999994</v>
      </c>
      <c r="P7" s="24">
        <v>49.72</v>
      </c>
      <c r="Q7" s="24">
        <v>82.47</v>
      </c>
      <c r="R7" s="24">
        <v>3278</v>
      </c>
      <c r="S7" s="24">
        <v>6055</v>
      </c>
      <c r="T7" s="24">
        <v>214.43</v>
      </c>
      <c r="U7" s="24">
        <v>28.24</v>
      </c>
      <c r="V7" s="24">
        <v>2998</v>
      </c>
      <c r="W7" s="24">
        <v>1.34</v>
      </c>
      <c r="X7" s="24">
        <v>2237.31</v>
      </c>
      <c r="Y7" s="24" t="s">
        <v>102</v>
      </c>
      <c r="Z7" s="24" t="s">
        <v>102</v>
      </c>
      <c r="AA7" s="24" t="s">
        <v>102</v>
      </c>
      <c r="AB7" s="24" t="s">
        <v>102</v>
      </c>
      <c r="AC7" s="24">
        <v>72.81</v>
      </c>
      <c r="AD7" s="24" t="s">
        <v>102</v>
      </c>
      <c r="AE7" s="24" t="s">
        <v>102</v>
      </c>
      <c r="AF7" s="24" t="s">
        <v>102</v>
      </c>
      <c r="AG7" s="24" t="s">
        <v>102</v>
      </c>
      <c r="AH7" s="24">
        <v>106.44</v>
      </c>
      <c r="AI7" s="24">
        <v>104.54</v>
      </c>
      <c r="AJ7" s="24" t="s">
        <v>102</v>
      </c>
      <c r="AK7" s="24" t="s">
        <v>102</v>
      </c>
      <c r="AL7" s="24" t="s">
        <v>102</v>
      </c>
      <c r="AM7" s="24" t="s">
        <v>102</v>
      </c>
      <c r="AN7" s="24">
        <v>92.3</v>
      </c>
      <c r="AO7" s="24" t="s">
        <v>102</v>
      </c>
      <c r="AP7" s="24" t="s">
        <v>102</v>
      </c>
      <c r="AQ7" s="24" t="s">
        <v>102</v>
      </c>
      <c r="AR7" s="24" t="s">
        <v>102</v>
      </c>
      <c r="AS7" s="24">
        <v>72.86</v>
      </c>
      <c r="AT7" s="24">
        <v>65.930000000000007</v>
      </c>
      <c r="AU7" s="24" t="s">
        <v>102</v>
      </c>
      <c r="AV7" s="24" t="s">
        <v>102</v>
      </c>
      <c r="AW7" s="24" t="s">
        <v>102</v>
      </c>
      <c r="AX7" s="24" t="s">
        <v>102</v>
      </c>
      <c r="AY7" s="24">
        <v>13.33</v>
      </c>
      <c r="AZ7" s="24" t="s">
        <v>102</v>
      </c>
      <c r="BA7" s="24" t="s">
        <v>102</v>
      </c>
      <c r="BB7" s="24" t="s">
        <v>102</v>
      </c>
      <c r="BC7" s="24" t="s">
        <v>102</v>
      </c>
      <c r="BD7" s="24">
        <v>45.42</v>
      </c>
      <c r="BE7" s="24">
        <v>44.25</v>
      </c>
      <c r="BF7" s="24" t="s">
        <v>102</v>
      </c>
      <c r="BG7" s="24" t="s">
        <v>102</v>
      </c>
      <c r="BH7" s="24" t="s">
        <v>102</v>
      </c>
      <c r="BI7" s="24" t="s">
        <v>102</v>
      </c>
      <c r="BJ7" s="24">
        <v>1259.1199999999999</v>
      </c>
      <c r="BK7" s="24" t="s">
        <v>102</v>
      </c>
      <c r="BL7" s="24" t="s">
        <v>102</v>
      </c>
      <c r="BM7" s="24" t="s">
        <v>102</v>
      </c>
      <c r="BN7" s="24" t="s">
        <v>102</v>
      </c>
      <c r="BO7" s="24">
        <v>1195.47</v>
      </c>
      <c r="BP7" s="24">
        <v>1182.1099999999999</v>
      </c>
      <c r="BQ7" s="24" t="s">
        <v>102</v>
      </c>
      <c r="BR7" s="24" t="s">
        <v>102</v>
      </c>
      <c r="BS7" s="24" t="s">
        <v>102</v>
      </c>
      <c r="BT7" s="24" t="s">
        <v>102</v>
      </c>
      <c r="BU7" s="24">
        <v>32.92</v>
      </c>
      <c r="BV7" s="24" t="s">
        <v>102</v>
      </c>
      <c r="BW7" s="24" t="s">
        <v>102</v>
      </c>
      <c r="BX7" s="24" t="s">
        <v>102</v>
      </c>
      <c r="BY7" s="24" t="s">
        <v>102</v>
      </c>
      <c r="BZ7" s="24">
        <v>69.430000000000007</v>
      </c>
      <c r="CA7" s="24">
        <v>73.78</v>
      </c>
      <c r="CB7" s="24" t="s">
        <v>102</v>
      </c>
      <c r="CC7" s="24" t="s">
        <v>102</v>
      </c>
      <c r="CD7" s="24" t="s">
        <v>102</v>
      </c>
      <c r="CE7" s="24" t="s">
        <v>102</v>
      </c>
      <c r="CF7" s="24">
        <v>513.22</v>
      </c>
      <c r="CG7" s="24" t="s">
        <v>102</v>
      </c>
      <c r="CH7" s="24" t="s">
        <v>102</v>
      </c>
      <c r="CI7" s="24" t="s">
        <v>102</v>
      </c>
      <c r="CJ7" s="24" t="s">
        <v>102</v>
      </c>
      <c r="CK7" s="24">
        <v>239.46</v>
      </c>
      <c r="CL7" s="24">
        <v>220.62</v>
      </c>
      <c r="CM7" s="24" t="s">
        <v>102</v>
      </c>
      <c r="CN7" s="24" t="s">
        <v>102</v>
      </c>
      <c r="CO7" s="24" t="s">
        <v>102</v>
      </c>
      <c r="CP7" s="24" t="s">
        <v>102</v>
      </c>
      <c r="CQ7" s="24">
        <v>35.880000000000003</v>
      </c>
      <c r="CR7" s="24" t="s">
        <v>102</v>
      </c>
      <c r="CS7" s="24" t="s">
        <v>102</v>
      </c>
      <c r="CT7" s="24" t="s">
        <v>102</v>
      </c>
      <c r="CU7" s="24" t="s">
        <v>102</v>
      </c>
      <c r="CV7" s="24">
        <v>41.06</v>
      </c>
      <c r="CW7" s="24">
        <v>42.22</v>
      </c>
      <c r="CX7" s="24" t="s">
        <v>102</v>
      </c>
      <c r="CY7" s="24" t="s">
        <v>102</v>
      </c>
      <c r="CZ7" s="24" t="s">
        <v>102</v>
      </c>
      <c r="DA7" s="24" t="s">
        <v>102</v>
      </c>
      <c r="DB7" s="24">
        <v>96.1</v>
      </c>
      <c r="DC7" s="24" t="s">
        <v>102</v>
      </c>
      <c r="DD7" s="24" t="s">
        <v>102</v>
      </c>
      <c r="DE7" s="24" t="s">
        <v>102</v>
      </c>
      <c r="DF7" s="24" t="s">
        <v>102</v>
      </c>
      <c r="DG7" s="24">
        <v>84.34</v>
      </c>
      <c r="DH7" s="24">
        <v>85.67</v>
      </c>
      <c r="DI7" s="24" t="s">
        <v>102</v>
      </c>
      <c r="DJ7" s="24" t="s">
        <v>102</v>
      </c>
      <c r="DK7" s="24" t="s">
        <v>102</v>
      </c>
      <c r="DL7" s="24" t="s">
        <v>102</v>
      </c>
      <c r="DM7" s="24">
        <v>3.42</v>
      </c>
      <c r="DN7" s="24" t="s">
        <v>102</v>
      </c>
      <c r="DO7" s="24" t="s">
        <v>102</v>
      </c>
      <c r="DP7" s="24" t="s">
        <v>102</v>
      </c>
      <c r="DQ7" s="24" t="s">
        <v>102</v>
      </c>
      <c r="DR7" s="24">
        <v>24.8</v>
      </c>
      <c r="DS7" s="24">
        <v>28</v>
      </c>
      <c r="DT7" s="24" t="s">
        <v>102</v>
      </c>
      <c r="DU7" s="24" t="s">
        <v>102</v>
      </c>
      <c r="DV7" s="24" t="s">
        <v>102</v>
      </c>
      <c r="DW7" s="24" t="s">
        <v>102</v>
      </c>
      <c r="DX7" s="24">
        <v>0</v>
      </c>
      <c r="DY7" s="24" t="s">
        <v>102</v>
      </c>
      <c r="DZ7" s="24" t="s">
        <v>102</v>
      </c>
      <c r="EA7" s="24" t="s">
        <v>102</v>
      </c>
      <c r="EB7" s="24" t="s">
        <v>102</v>
      </c>
      <c r="EC7" s="24">
        <v>0.02</v>
      </c>
      <c r="ED7" s="24">
        <v>0.03</v>
      </c>
      <c r="EE7" s="24" t="s">
        <v>102</v>
      </c>
      <c r="EF7" s="24" t="s">
        <v>102</v>
      </c>
      <c r="EG7" s="24" t="s">
        <v>102</v>
      </c>
      <c r="EH7" s="24" t="s">
        <v>102</v>
      </c>
      <c r="EI7" s="24">
        <v>0</v>
      </c>
      <c r="EJ7" s="24" t="s">
        <v>102</v>
      </c>
      <c r="EK7" s="24" t="s">
        <v>102</v>
      </c>
      <c r="EL7" s="24" t="s">
        <v>102</v>
      </c>
      <c r="EM7" s="24" t="s">
        <v>102</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2024-01-31T00:04:01Z</cp:lastPrinted>
  <dcterms:created xsi:type="dcterms:W3CDTF">2023-12-12T00:55:55Z</dcterms:created>
  <dcterms:modified xsi:type="dcterms:W3CDTF">2024-01-31T00:22:57Z</dcterms:modified>
  <cp:category/>
</cp:coreProperties>
</file>