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codeName="ThisWorkbook" defaultThemeVersion="124226"/>
  <xr:revisionPtr revIDLastSave="0" documentId="8_{CAC644C5-0BC4-4568-AF85-57FF056B7C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2" sheetId="23" r:id="rId1"/>
    <sheet name="23" sheetId="24" r:id="rId2"/>
    <sheet name="24" sheetId="25" r:id="rId3"/>
  </sheets>
  <definedNames>
    <definedName name="_xlnm.Print_Area" localSheetId="0">'22'!$A$1:$X$55</definedName>
    <definedName name="_xlnm.Print_Area" localSheetId="1">'23'!$A$1:$W$52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4" i="25" l="1"/>
  <c r="Q28" i="25"/>
  <c r="M34" i="25"/>
  <c r="M28" i="25"/>
  <c r="O11" i="25"/>
  <c r="J11" i="25"/>
  <c r="M8" i="23" l="1"/>
  <c r="M13" i="23" s="1"/>
  <c r="U34" i="25" l="1"/>
  <c r="V51" i="24" l="1"/>
  <c r="J51" i="24"/>
  <c r="W54" i="23" l="1"/>
  <c r="K54" i="23"/>
  <c r="N6" i="24" l="1"/>
  <c r="I6" i="24"/>
  <c r="S19" i="24" l="1"/>
  <c r="S18" i="24"/>
  <c r="U25" i="23" l="1"/>
  <c r="Q25" i="23"/>
  <c r="U24" i="23"/>
  <c r="Q24" i="23"/>
  <c r="U23" i="23"/>
  <c r="Q23" i="23"/>
  <c r="U22" i="23"/>
  <c r="Q22" i="23"/>
  <c r="S54" i="23" l="1"/>
  <c r="I8" i="23"/>
  <c r="I13" i="23" s="1"/>
  <c r="U21" i="23"/>
  <c r="Q21" i="23"/>
  <c r="U20" i="23"/>
  <c r="Q20" i="23"/>
  <c r="U19" i="23"/>
  <c r="Q19" i="23"/>
  <c r="U18" i="23"/>
  <c r="Q18" i="23"/>
  <c r="S21" i="24" l="1"/>
  <c r="S20" i="24"/>
  <c r="U13" i="23" l="1"/>
  <c r="U12" i="23"/>
  <c r="U11" i="23"/>
  <c r="U10" i="23"/>
  <c r="U9" i="23"/>
  <c r="U8" i="23"/>
  <c r="U7" i="23"/>
  <c r="Q13" i="23"/>
  <c r="Q12" i="23"/>
  <c r="Q11" i="23"/>
  <c r="Q10" i="23"/>
  <c r="Q9" i="23"/>
  <c r="Q8" i="23"/>
  <c r="Q7" i="23"/>
  <c r="R51" i="24" l="1"/>
  <c r="AB34" i="24" s="1"/>
  <c r="G51" i="24"/>
  <c r="Y34" i="24" s="1"/>
  <c r="S10" i="24"/>
  <c r="S9" i="24"/>
  <c r="S8" i="24"/>
  <c r="S7" i="24"/>
  <c r="N11" i="24"/>
  <c r="I11" i="24"/>
  <c r="S5" i="24"/>
  <c r="AB30" i="24" l="1"/>
  <c r="AB35" i="24"/>
  <c r="AB39" i="24"/>
  <c r="AB36" i="24"/>
  <c r="AB32" i="24"/>
  <c r="AB33" i="24"/>
  <c r="AB38" i="24"/>
  <c r="AB31" i="24"/>
  <c r="AB29" i="24"/>
  <c r="AB37" i="24"/>
  <c r="Y30" i="24"/>
  <c r="Y31" i="24"/>
  <c r="Y32" i="24"/>
  <c r="Y33" i="24"/>
  <c r="Y38" i="24"/>
  <c r="Y42" i="24"/>
  <c r="Y46" i="24"/>
  <c r="Y50" i="24"/>
  <c r="Y35" i="24"/>
  <c r="Y39" i="24"/>
  <c r="Y43" i="24"/>
  <c r="Y47" i="24"/>
  <c r="Y29" i="24"/>
  <c r="Y36" i="24"/>
  <c r="Y40" i="24"/>
  <c r="Y44" i="24"/>
  <c r="Y48" i="24"/>
  <c r="Y37" i="24"/>
  <c r="Y41" i="24"/>
  <c r="Y45" i="24"/>
  <c r="Y49" i="24"/>
  <c r="S11" i="24"/>
  <c r="S6" i="24"/>
  <c r="G54" i="23" l="1"/>
  <c r="AD34" i="23" l="1"/>
  <c r="AD42" i="23"/>
  <c r="AD35" i="23"/>
  <c r="AD39" i="23"/>
  <c r="AD43" i="23"/>
  <c r="AD36" i="23"/>
  <c r="AD40" i="23"/>
  <c r="AD44" i="23"/>
  <c r="AD33" i="23"/>
  <c r="AD37" i="23"/>
  <c r="AD41" i="23"/>
  <c r="AD32" i="23"/>
  <c r="AD38" i="23"/>
  <c r="AA53" i="23"/>
  <c r="AA49" i="23"/>
  <c r="AA45" i="23"/>
  <c r="AA41" i="23"/>
  <c r="AA37" i="23"/>
  <c r="AA33" i="23"/>
  <c r="AA48" i="23"/>
  <c r="AA44" i="23"/>
  <c r="AA40" i="23"/>
  <c r="AA36" i="23"/>
  <c r="AA32" i="23"/>
  <c r="AA52" i="23"/>
  <c r="AA46" i="23"/>
  <c r="AA42" i="23"/>
  <c r="AA38" i="23"/>
  <c r="AA34" i="23"/>
  <c r="AA51" i="23"/>
  <c r="AA47" i="23"/>
  <c r="AA43" i="23"/>
  <c r="AA39" i="23"/>
  <c r="AA35" i="23"/>
  <c r="AA50" i="23"/>
</calcChain>
</file>

<file path=xl/sharedStrings.xml><?xml version="1.0" encoding="utf-8"?>
<sst xmlns="http://schemas.openxmlformats.org/spreadsheetml/2006/main" count="204" uniqueCount="126">
  <si>
    <t>その他</t>
    <rPh sb="2" eb="3">
      <t>タ</t>
    </rPh>
    <phoneticPr fontId="1"/>
  </si>
  <si>
    <t>構成比</t>
    <rPh sb="0" eb="3">
      <t>コウセイヒ</t>
    </rPh>
    <phoneticPr fontId="1"/>
  </si>
  <si>
    <t>財　　　　　　　　　　　政</t>
    <rPh sb="0" eb="1">
      <t>ザイ</t>
    </rPh>
    <rPh sb="12" eb="13">
      <t>セイ</t>
    </rPh>
    <phoneticPr fontId="1"/>
  </si>
  <si>
    <t>（単位　：　千円、％）</t>
    <rPh sb="1" eb="3">
      <t>タンイ</t>
    </rPh>
    <rPh sb="6" eb="8">
      <t>センエン</t>
    </rPh>
    <phoneticPr fontId="1"/>
  </si>
  <si>
    <t>会計区分</t>
    <rPh sb="0" eb="2">
      <t>カイケイ</t>
    </rPh>
    <rPh sb="2" eb="4">
      <t>クブン</t>
    </rPh>
    <phoneticPr fontId="1"/>
  </si>
  <si>
    <t>予算の比較</t>
    <rPh sb="0" eb="2">
      <t>ヨサン</t>
    </rPh>
    <rPh sb="3" eb="5">
      <t>ヒカク</t>
    </rPh>
    <phoneticPr fontId="1"/>
  </si>
  <si>
    <t>前年比</t>
    <rPh sb="0" eb="3">
      <t>ゼンネンヒ</t>
    </rPh>
    <phoneticPr fontId="1"/>
  </si>
  <si>
    <t>国民健康保険事業（事業勘定）</t>
    <rPh sb="0" eb="2">
      <t>コクミン</t>
    </rPh>
    <rPh sb="2" eb="4">
      <t>ケンコウ</t>
    </rPh>
    <rPh sb="4" eb="6">
      <t>ホケン</t>
    </rPh>
    <rPh sb="6" eb="8">
      <t>ジギョウ</t>
    </rPh>
    <rPh sb="9" eb="11">
      <t>ジギョウ</t>
    </rPh>
    <rPh sb="11" eb="13">
      <t>カンジョウ</t>
    </rPh>
    <phoneticPr fontId="1"/>
  </si>
  <si>
    <t>国民健康保険事業（直診勘定）</t>
    <rPh sb="0" eb="2">
      <t>コクミン</t>
    </rPh>
    <rPh sb="2" eb="4">
      <t>ケンコウ</t>
    </rPh>
    <rPh sb="4" eb="6">
      <t>ホケン</t>
    </rPh>
    <rPh sb="6" eb="8">
      <t>ジギョウ</t>
    </rPh>
    <rPh sb="9" eb="11">
      <t>チョクシン</t>
    </rPh>
    <rPh sb="11" eb="13">
      <t>カンジョウ</t>
    </rPh>
    <phoneticPr fontId="1"/>
  </si>
  <si>
    <t>（資料　：　予算書）</t>
    <rPh sb="1" eb="3">
      <t>シリョウ</t>
    </rPh>
    <rPh sb="6" eb="9">
      <t>ヨサンショ</t>
    </rPh>
    <phoneticPr fontId="1"/>
  </si>
  <si>
    <t>歳　　　　　　入</t>
    <rPh sb="0" eb="1">
      <t>トシ</t>
    </rPh>
    <rPh sb="7" eb="8">
      <t>イ</t>
    </rPh>
    <phoneticPr fontId="1"/>
  </si>
  <si>
    <t>歳　　　　　　出</t>
    <rPh sb="0" eb="1">
      <t>トシ</t>
    </rPh>
    <rPh sb="7" eb="8">
      <t>デ</t>
    </rPh>
    <phoneticPr fontId="1"/>
  </si>
  <si>
    <t>科　　　目</t>
    <rPh sb="0" eb="1">
      <t>カ</t>
    </rPh>
    <rPh sb="4" eb="5">
      <t>メ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</si>
  <si>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</si>
  <si>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1"/>
  </si>
  <si>
    <t>地方消費税交付金</t>
    <rPh sb="0" eb="2">
      <t>チホウ</t>
    </rPh>
    <rPh sb="2" eb="5">
      <t>ショウヒゼイ</t>
    </rPh>
    <rPh sb="5" eb="6">
      <t>コウ</t>
    </rPh>
    <rPh sb="6" eb="7">
      <t>ツキ</t>
    </rPh>
    <rPh sb="7" eb="8">
      <t>キン</t>
    </rPh>
    <phoneticPr fontId="1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</si>
  <si>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1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</si>
  <si>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1"/>
  </si>
  <si>
    <t>分担金及び負担金</t>
    <rPh sb="0" eb="3">
      <t>ブンタンキン</t>
    </rPh>
    <rPh sb="3" eb="4">
      <t>オヨ</t>
    </rPh>
    <rPh sb="5" eb="8">
      <t>フタンキン</t>
    </rPh>
    <phoneticPr fontId="1"/>
  </si>
  <si>
    <t>使用料及び手数料</t>
    <rPh sb="0" eb="3">
      <t>シヨウリョウ</t>
    </rPh>
    <rPh sb="3" eb="4">
      <t>オヨ</t>
    </rPh>
    <rPh sb="5" eb="8">
      <t>テスウリョウ</t>
    </rPh>
    <phoneticPr fontId="1"/>
  </si>
  <si>
    <t>（単位　：　円）</t>
    <rPh sb="1" eb="3">
      <t>タンイ</t>
    </rPh>
    <rPh sb="6" eb="7">
      <t>エン</t>
    </rPh>
    <phoneticPr fontId="1"/>
  </si>
  <si>
    <t>歳入総額</t>
    <rPh sb="0" eb="2">
      <t>サイニュウ</t>
    </rPh>
    <rPh sb="2" eb="4">
      <t>ソウガク</t>
    </rPh>
    <phoneticPr fontId="1"/>
  </si>
  <si>
    <t>歳出総額</t>
    <rPh sb="0" eb="2">
      <t>サイシュツ</t>
    </rPh>
    <rPh sb="2" eb="4">
      <t>ソウガク</t>
    </rPh>
    <phoneticPr fontId="1"/>
  </si>
  <si>
    <t>差引額</t>
    <rPh sb="0" eb="2">
      <t>サシヒキ</t>
    </rPh>
    <rPh sb="2" eb="3">
      <t>ガク</t>
    </rPh>
    <phoneticPr fontId="1"/>
  </si>
  <si>
    <t>（資料　：　決算書）</t>
    <rPh sb="1" eb="3">
      <t>シリョウ</t>
    </rPh>
    <rPh sb="6" eb="9">
      <t>ケッサンショ</t>
    </rPh>
    <phoneticPr fontId="1"/>
  </si>
  <si>
    <t>（単位　：　円、％）</t>
    <rPh sb="1" eb="3">
      <t>タンイ</t>
    </rPh>
    <rPh sb="6" eb="7">
      <t>エン</t>
    </rPh>
    <phoneticPr fontId="1"/>
  </si>
  <si>
    <t>決　算　額</t>
    <rPh sb="0" eb="1">
      <t>ケッ</t>
    </rPh>
    <rPh sb="2" eb="3">
      <t>サン</t>
    </rPh>
    <rPh sb="4" eb="5">
      <t>ガク</t>
    </rPh>
    <phoneticPr fontId="1"/>
  </si>
  <si>
    <t>・村債残高の状況</t>
    <rPh sb="1" eb="3">
      <t>ソンサイ</t>
    </rPh>
    <rPh sb="3" eb="5">
      <t>ザンダカ</t>
    </rPh>
    <rPh sb="6" eb="8">
      <t>ジョウキョウ</t>
    </rPh>
    <phoneticPr fontId="1"/>
  </si>
  <si>
    <t>（単位　：　万円）</t>
    <rPh sb="1" eb="3">
      <t>タンイ</t>
    </rPh>
    <rPh sb="6" eb="7">
      <t>マン</t>
    </rPh>
    <rPh sb="7" eb="8">
      <t>エン</t>
    </rPh>
    <phoneticPr fontId="1"/>
  </si>
  <si>
    <t>・基金残高の状況</t>
    <rPh sb="1" eb="3">
      <t>キキン</t>
    </rPh>
    <rPh sb="3" eb="5">
      <t>ザンダカ</t>
    </rPh>
    <rPh sb="6" eb="8">
      <t>ジョウキョウ</t>
    </rPh>
    <phoneticPr fontId="1"/>
  </si>
  <si>
    <t>（単位　：　万円）</t>
    <rPh sb="1" eb="3">
      <t>タンイ</t>
    </rPh>
    <rPh sb="6" eb="8">
      <t>マンエン</t>
    </rPh>
    <phoneticPr fontId="1"/>
  </si>
  <si>
    <t>区　　　分</t>
    <rPh sb="0" eb="1">
      <t>ク</t>
    </rPh>
    <rPh sb="4" eb="5">
      <t>ブン</t>
    </rPh>
    <phoneticPr fontId="1"/>
  </si>
  <si>
    <t>一　　般　　会　　計</t>
    <rPh sb="0" eb="1">
      <t>イチ</t>
    </rPh>
    <rPh sb="3" eb="4">
      <t>ハン</t>
    </rPh>
    <rPh sb="6" eb="7">
      <t>カイ</t>
    </rPh>
    <rPh sb="9" eb="10">
      <t>ケイ</t>
    </rPh>
    <phoneticPr fontId="1"/>
  </si>
  <si>
    <t>ふるさと振興基金</t>
    <rPh sb="4" eb="6">
      <t>シンコウ</t>
    </rPh>
    <rPh sb="6" eb="8">
      <t>キキン</t>
    </rPh>
    <phoneticPr fontId="1"/>
  </si>
  <si>
    <t>公共施設整備基金</t>
    <rPh sb="0" eb="2">
      <t>コウキョウ</t>
    </rPh>
    <rPh sb="2" eb="3">
      <t>セ</t>
    </rPh>
    <rPh sb="3" eb="4">
      <t>セツ</t>
    </rPh>
    <rPh sb="4" eb="5">
      <t>ヒトシ</t>
    </rPh>
    <rPh sb="5" eb="6">
      <t>ソナエ</t>
    </rPh>
    <rPh sb="6" eb="8">
      <t>キキン</t>
    </rPh>
    <rPh sb="7" eb="8">
      <t>キン</t>
    </rPh>
    <phoneticPr fontId="1"/>
  </si>
  <si>
    <t>温泉事業施設整備基金</t>
    <rPh sb="0" eb="2">
      <t>オンセン</t>
    </rPh>
    <rPh sb="2" eb="4">
      <t>ジギョウ</t>
    </rPh>
    <rPh sb="4" eb="6">
      <t>シセツ</t>
    </rPh>
    <rPh sb="6" eb="8">
      <t>セイビ</t>
    </rPh>
    <rPh sb="8" eb="10">
      <t>キキン</t>
    </rPh>
    <phoneticPr fontId="1"/>
  </si>
  <si>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1"/>
  </si>
  <si>
    <t>介護給付費準備基金</t>
    <rPh sb="0" eb="2">
      <t>カイゴ</t>
    </rPh>
    <rPh sb="2" eb="4">
      <t>キュウフ</t>
    </rPh>
    <rPh sb="4" eb="5">
      <t>ヒ</t>
    </rPh>
    <rPh sb="5" eb="7">
      <t>ジュンビ</t>
    </rPh>
    <rPh sb="7" eb="9">
      <t>キキン</t>
    </rPh>
    <phoneticPr fontId="1"/>
  </si>
  <si>
    <t>合　　　　　　　　　　計</t>
    <rPh sb="0" eb="1">
      <t>ア</t>
    </rPh>
    <rPh sb="11" eb="12">
      <t>ケイ</t>
    </rPh>
    <phoneticPr fontId="1"/>
  </si>
  <si>
    <t>国民健康保険　（事業勘定）</t>
    <rPh sb="0" eb="2">
      <t>コクミン</t>
    </rPh>
    <rPh sb="2" eb="4">
      <t>ケンコウ</t>
    </rPh>
    <rPh sb="4" eb="6">
      <t>ホケン</t>
    </rPh>
    <rPh sb="8" eb="10">
      <t>ジギョウ</t>
    </rPh>
    <rPh sb="10" eb="12">
      <t>カンジョウ</t>
    </rPh>
    <phoneticPr fontId="1"/>
  </si>
  <si>
    <t>国民健康保険　（直診勘定）</t>
    <rPh sb="0" eb="2">
      <t>コクミン</t>
    </rPh>
    <rPh sb="2" eb="4">
      <t>ケンコウ</t>
    </rPh>
    <rPh sb="4" eb="6">
      <t>ホケン</t>
    </rPh>
    <rPh sb="8" eb="10">
      <t>チョクシン</t>
    </rPh>
    <rPh sb="10" eb="12">
      <t>カンジョウ</t>
    </rPh>
    <phoneticPr fontId="1"/>
  </si>
  <si>
    <t>介護保険</t>
    <rPh sb="0" eb="1">
      <t>カイ</t>
    </rPh>
    <rPh sb="1" eb="2">
      <t>マモル</t>
    </rPh>
    <rPh sb="2" eb="3">
      <t>ホ</t>
    </rPh>
    <rPh sb="3" eb="4">
      <t>ケン</t>
    </rPh>
    <phoneticPr fontId="1"/>
  </si>
  <si>
    <t>後期高齢者医療</t>
    <rPh sb="0" eb="1">
      <t>アト</t>
    </rPh>
    <rPh sb="1" eb="2">
      <t>キ</t>
    </rPh>
    <rPh sb="2" eb="3">
      <t>コウ</t>
    </rPh>
    <rPh sb="3" eb="4">
      <t>トシ</t>
    </rPh>
    <rPh sb="4" eb="5">
      <t>シャ</t>
    </rPh>
    <rPh sb="5" eb="6">
      <t>イ</t>
    </rPh>
    <rPh sb="6" eb="7">
      <t>イヤス</t>
    </rPh>
    <phoneticPr fontId="1"/>
  </si>
  <si>
    <t>特　　別　　会　　計</t>
    <rPh sb="0" eb="1">
      <t>トク</t>
    </rPh>
    <rPh sb="3" eb="4">
      <t>ベツ</t>
    </rPh>
    <rPh sb="6" eb="7">
      <t>カイ</t>
    </rPh>
    <rPh sb="9" eb="10">
      <t>ケイ</t>
    </rPh>
    <phoneticPr fontId="1"/>
  </si>
  <si>
    <t>合　　　　計</t>
    <rPh sb="0" eb="1">
      <t>ア</t>
    </rPh>
    <rPh sb="5" eb="6">
      <t>ケイ</t>
    </rPh>
    <phoneticPr fontId="1"/>
  </si>
  <si>
    <t>村税</t>
    <rPh sb="0" eb="1">
      <t>ムラ</t>
    </rPh>
    <rPh sb="1" eb="2">
      <t>ゼイ</t>
    </rPh>
    <phoneticPr fontId="1"/>
  </si>
  <si>
    <t>地方譲与税</t>
    <rPh sb="0" eb="1">
      <t>チ</t>
    </rPh>
    <rPh sb="1" eb="2">
      <t>カタ</t>
    </rPh>
    <rPh sb="2" eb="3">
      <t>ユズル</t>
    </rPh>
    <rPh sb="3" eb="4">
      <t>クミ</t>
    </rPh>
    <rPh sb="4" eb="5">
      <t>ゼイ</t>
    </rPh>
    <phoneticPr fontId="1"/>
  </si>
  <si>
    <t>利子割交付金</t>
    <rPh sb="0" eb="1">
      <t>リ</t>
    </rPh>
    <rPh sb="1" eb="2">
      <t>コ</t>
    </rPh>
    <rPh sb="2" eb="3">
      <t>ワリ</t>
    </rPh>
    <rPh sb="3" eb="4">
      <t>コウ</t>
    </rPh>
    <rPh sb="4" eb="5">
      <t>ツキ</t>
    </rPh>
    <rPh sb="5" eb="6">
      <t>キン</t>
    </rPh>
    <phoneticPr fontId="1"/>
  </si>
  <si>
    <t>配当割交付金</t>
    <rPh sb="0" eb="1">
      <t>ハイ</t>
    </rPh>
    <rPh sb="1" eb="2">
      <t>トウ</t>
    </rPh>
    <rPh sb="2" eb="3">
      <t>ワリ</t>
    </rPh>
    <rPh sb="3" eb="4">
      <t>コウ</t>
    </rPh>
    <rPh sb="4" eb="5">
      <t>ツキ</t>
    </rPh>
    <rPh sb="5" eb="6">
      <t>キン</t>
    </rPh>
    <phoneticPr fontId="1"/>
  </si>
  <si>
    <t>地方特例交付金</t>
    <rPh sb="0" eb="1">
      <t>チ</t>
    </rPh>
    <rPh sb="1" eb="2">
      <t>カタ</t>
    </rPh>
    <rPh sb="2" eb="3">
      <t>トク</t>
    </rPh>
    <rPh sb="3" eb="4">
      <t>レイ</t>
    </rPh>
    <rPh sb="4" eb="5">
      <t>コウ</t>
    </rPh>
    <rPh sb="5" eb="6">
      <t>ツキ</t>
    </rPh>
    <rPh sb="6" eb="7">
      <t>キン</t>
    </rPh>
    <phoneticPr fontId="1"/>
  </si>
  <si>
    <t>地方交付税</t>
    <rPh sb="0" eb="1">
      <t>チ</t>
    </rPh>
    <rPh sb="1" eb="2">
      <t>カタ</t>
    </rPh>
    <rPh sb="2" eb="3">
      <t>コウ</t>
    </rPh>
    <rPh sb="3" eb="4">
      <t>ツキ</t>
    </rPh>
    <rPh sb="4" eb="5">
      <t>ゼイ</t>
    </rPh>
    <phoneticPr fontId="1"/>
  </si>
  <si>
    <t>国庫支出金</t>
    <rPh sb="0" eb="1">
      <t>クニ</t>
    </rPh>
    <rPh sb="1" eb="2">
      <t>コ</t>
    </rPh>
    <rPh sb="2" eb="3">
      <t>シ</t>
    </rPh>
    <rPh sb="3" eb="4">
      <t>デ</t>
    </rPh>
    <rPh sb="4" eb="5">
      <t>キン</t>
    </rPh>
    <phoneticPr fontId="1"/>
  </si>
  <si>
    <t>県支出金</t>
    <rPh sb="0" eb="1">
      <t>ケン</t>
    </rPh>
    <rPh sb="1" eb="2">
      <t>シ</t>
    </rPh>
    <rPh sb="2" eb="3">
      <t>デ</t>
    </rPh>
    <rPh sb="3" eb="4">
      <t>キン</t>
    </rPh>
    <phoneticPr fontId="1"/>
  </si>
  <si>
    <t>財産収入</t>
    <rPh sb="0" eb="1">
      <t>ザイ</t>
    </rPh>
    <rPh sb="1" eb="2">
      <t>サン</t>
    </rPh>
    <rPh sb="2" eb="3">
      <t>オサム</t>
    </rPh>
    <rPh sb="3" eb="4">
      <t>イ</t>
    </rPh>
    <phoneticPr fontId="1"/>
  </si>
  <si>
    <t>繰入金</t>
    <rPh sb="0" eb="1">
      <t>クリ</t>
    </rPh>
    <rPh sb="1" eb="2">
      <t>イ</t>
    </rPh>
    <rPh sb="2" eb="3">
      <t>キン</t>
    </rPh>
    <phoneticPr fontId="1"/>
  </si>
  <si>
    <t>繰越金</t>
    <rPh sb="0" eb="1">
      <t>クリ</t>
    </rPh>
    <rPh sb="1" eb="2">
      <t>コシ</t>
    </rPh>
    <rPh sb="2" eb="3">
      <t>キン</t>
    </rPh>
    <phoneticPr fontId="1"/>
  </si>
  <si>
    <t>諸収入</t>
    <rPh sb="0" eb="1">
      <t>ショ</t>
    </rPh>
    <rPh sb="1" eb="2">
      <t>オサム</t>
    </rPh>
    <rPh sb="2" eb="3">
      <t>イ</t>
    </rPh>
    <phoneticPr fontId="1"/>
  </si>
  <si>
    <t>村債</t>
    <rPh sb="0" eb="1">
      <t>ムラ</t>
    </rPh>
    <rPh sb="1" eb="2">
      <t>サイ</t>
    </rPh>
    <phoneticPr fontId="1"/>
  </si>
  <si>
    <t>歳入合計</t>
    <rPh sb="0" eb="1">
      <t>トシ</t>
    </rPh>
    <rPh sb="1" eb="2">
      <t>イ</t>
    </rPh>
    <rPh sb="2" eb="3">
      <t>ア</t>
    </rPh>
    <rPh sb="3" eb="4">
      <t>ケイ</t>
    </rPh>
    <phoneticPr fontId="1"/>
  </si>
  <si>
    <t>議会費</t>
    <rPh sb="0" eb="1">
      <t>ギ</t>
    </rPh>
    <rPh sb="1" eb="2">
      <t>カイ</t>
    </rPh>
    <rPh sb="2" eb="3">
      <t>ヒ</t>
    </rPh>
    <phoneticPr fontId="1"/>
  </si>
  <si>
    <t>総務費</t>
    <rPh sb="0" eb="1">
      <t>ソウ</t>
    </rPh>
    <rPh sb="1" eb="2">
      <t>ツトム</t>
    </rPh>
    <rPh sb="2" eb="3">
      <t>ヒ</t>
    </rPh>
    <phoneticPr fontId="1"/>
  </si>
  <si>
    <t>民生費</t>
    <rPh sb="0" eb="1">
      <t>タミ</t>
    </rPh>
    <rPh sb="1" eb="2">
      <t>セイ</t>
    </rPh>
    <rPh sb="2" eb="3">
      <t>ヒ</t>
    </rPh>
    <phoneticPr fontId="1"/>
  </si>
  <si>
    <t>衛生費</t>
    <rPh sb="0" eb="1">
      <t>マモル</t>
    </rPh>
    <rPh sb="1" eb="2">
      <t>セイ</t>
    </rPh>
    <rPh sb="2" eb="3">
      <t>ヒ</t>
    </rPh>
    <phoneticPr fontId="1"/>
  </si>
  <si>
    <t>農林水産業費</t>
    <rPh sb="0" eb="1">
      <t>ノウ</t>
    </rPh>
    <rPh sb="1" eb="2">
      <t>ハヤシ</t>
    </rPh>
    <rPh sb="2" eb="3">
      <t>ミズ</t>
    </rPh>
    <rPh sb="3" eb="4">
      <t>サン</t>
    </rPh>
    <rPh sb="4" eb="5">
      <t>ギョウ</t>
    </rPh>
    <rPh sb="5" eb="6">
      <t>ヒ</t>
    </rPh>
    <phoneticPr fontId="1"/>
  </si>
  <si>
    <t>商工費</t>
    <rPh sb="0" eb="1">
      <t>ショウ</t>
    </rPh>
    <rPh sb="1" eb="2">
      <t>コウ</t>
    </rPh>
    <rPh sb="2" eb="3">
      <t>ヒ</t>
    </rPh>
    <phoneticPr fontId="1"/>
  </si>
  <si>
    <t>土木費</t>
    <rPh sb="0" eb="1">
      <t>ツチ</t>
    </rPh>
    <rPh sb="1" eb="2">
      <t>キ</t>
    </rPh>
    <rPh sb="2" eb="3">
      <t>ヒ</t>
    </rPh>
    <phoneticPr fontId="1"/>
  </si>
  <si>
    <t>消防費</t>
    <rPh sb="0" eb="1">
      <t>ショウ</t>
    </rPh>
    <rPh sb="1" eb="2">
      <t>ボウ</t>
    </rPh>
    <rPh sb="2" eb="3">
      <t>ヒ</t>
    </rPh>
    <phoneticPr fontId="1"/>
  </si>
  <si>
    <t>教育費</t>
    <rPh sb="0" eb="1">
      <t>キョウ</t>
    </rPh>
    <rPh sb="1" eb="2">
      <t>イク</t>
    </rPh>
    <rPh sb="2" eb="3">
      <t>ヒ</t>
    </rPh>
    <phoneticPr fontId="1"/>
  </si>
  <si>
    <t>災害復旧費</t>
    <rPh sb="0" eb="1">
      <t>サイ</t>
    </rPh>
    <rPh sb="1" eb="2">
      <t>ガイ</t>
    </rPh>
    <rPh sb="2" eb="3">
      <t>フク</t>
    </rPh>
    <rPh sb="3" eb="4">
      <t>キュウ</t>
    </rPh>
    <rPh sb="4" eb="5">
      <t>ヒ</t>
    </rPh>
    <phoneticPr fontId="1"/>
  </si>
  <si>
    <t>公債費</t>
    <rPh sb="0" eb="1">
      <t>コウ</t>
    </rPh>
    <rPh sb="1" eb="2">
      <t>サイ</t>
    </rPh>
    <rPh sb="2" eb="3">
      <t>ヒ</t>
    </rPh>
    <phoneticPr fontId="1"/>
  </si>
  <si>
    <t>歳出合計</t>
    <rPh sb="0" eb="1">
      <t>トシ</t>
    </rPh>
    <rPh sb="1" eb="2">
      <t>デ</t>
    </rPh>
    <rPh sb="2" eb="3">
      <t>ア</t>
    </rPh>
    <rPh sb="3" eb="4">
      <t>ケイ</t>
    </rPh>
    <phoneticPr fontId="1"/>
  </si>
  <si>
    <t>歳　　　　　　　入</t>
    <rPh sb="0" eb="1">
      <t>トシ</t>
    </rPh>
    <rPh sb="8" eb="9">
      <t>イ</t>
    </rPh>
    <phoneticPr fontId="1"/>
  </si>
  <si>
    <t>歳　　　　　　　出</t>
    <rPh sb="0" eb="1">
      <t>トシ</t>
    </rPh>
    <rPh sb="8" eb="9">
      <t>デ</t>
    </rPh>
    <phoneticPr fontId="1"/>
  </si>
  <si>
    <t>科　　　　目</t>
    <rPh sb="0" eb="1">
      <t>カ</t>
    </rPh>
    <rPh sb="5" eb="6">
      <t>メ</t>
    </rPh>
    <phoneticPr fontId="1"/>
  </si>
  <si>
    <t>会　計　区　分</t>
    <rPh sb="0" eb="1">
      <t>カイ</t>
    </rPh>
    <rPh sb="2" eb="3">
      <t>ケイ</t>
    </rPh>
    <rPh sb="4" eb="5">
      <t>ク</t>
    </rPh>
    <rPh sb="6" eb="7">
      <t>ブン</t>
    </rPh>
    <phoneticPr fontId="1"/>
  </si>
  <si>
    <t>一般会計</t>
    <rPh sb="0" eb="1">
      <t>イチ</t>
    </rPh>
    <rPh sb="1" eb="2">
      <t>ハン</t>
    </rPh>
    <rPh sb="2" eb="3">
      <t>カイ</t>
    </rPh>
    <rPh sb="3" eb="4">
      <t>ケイ</t>
    </rPh>
    <phoneticPr fontId="1"/>
  </si>
  <si>
    <t>水道事業会計</t>
    <rPh sb="0" eb="1">
      <t>ミズ</t>
    </rPh>
    <rPh sb="1" eb="2">
      <t>ミチ</t>
    </rPh>
    <rPh sb="2" eb="3">
      <t>コト</t>
    </rPh>
    <rPh sb="3" eb="4">
      <t>ギョウ</t>
    </rPh>
    <rPh sb="4" eb="5">
      <t>カイ</t>
    </rPh>
    <rPh sb="5" eb="6">
      <t>ケイ</t>
    </rPh>
    <phoneticPr fontId="1"/>
  </si>
  <si>
    <t>下水道事業会計</t>
    <rPh sb="0" eb="1">
      <t>シモ</t>
    </rPh>
    <rPh sb="1" eb="2">
      <t>ミズ</t>
    </rPh>
    <rPh sb="2" eb="3">
      <t>ミチ</t>
    </rPh>
    <rPh sb="3" eb="4">
      <t>コト</t>
    </rPh>
    <rPh sb="4" eb="5">
      <t>ギョウ</t>
    </rPh>
    <rPh sb="5" eb="6">
      <t>カイ</t>
    </rPh>
    <rPh sb="6" eb="7">
      <t>ケイ</t>
    </rPh>
    <phoneticPr fontId="1"/>
  </si>
  <si>
    <t>土地開発基金</t>
    <rPh sb="0" eb="1">
      <t>ツチ</t>
    </rPh>
    <rPh sb="1" eb="2">
      <t>チ</t>
    </rPh>
    <rPh sb="2" eb="3">
      <t>カイ</t>
    </rPh>
    <rPh sb="3" eb="4">
      <t>ハッ</t>
    </rPh>
    <rPh sb="4" eb="5">
      <t>モト</t>
    </rPh>
    <rPh sb="5" eb="6">
      <t>キン</t>
    </rPh>
    <phoneticPr fontId="1"/>
  </si>
  <si>
    <t>財政調整基金</t>
    <rPh sb="0" eb="1">
      <t>ザイ</t>
    </rPh>
    <rPh sb="1" eb="2">
      <t>セイ</t>
    </rPh>
    <rPh sb="2" eb="3">
      <t>チョウ</t>
    </rPh>
    <rPh sb="3" eb="4">
      <t>ヒトシ</t>
    </rPh>
    <rPh sb="4" eb="5">
      <t>モト</t>
    </rPh>
    <rPh sb="5" eb="6">
      <t>キン</t>
    </rPh>
    <phoneticPr fontId="1"/>
  </si>
  <si>
    <t>地域福祉基金</t>
    <rPh sb="0" eb="1">
      <t>チ</t>
    </rPh>
    <rPh sb="1" eb="2">
      <t>イキ</t>
    </rPh>
    <rPh sb="2" eb="3">
      <t>フク</t>
    </rPh>
    <rPh sb="3" eb="4">
      <t>シ</t>
    </rPh>
    <rPh sb="4" eb="5">
      <t>モト</t>
    </rPh>
    <rPh sb="5" eb="6">
      <t>キン</t>
    </rPh>
    <phoneticPr fontId="1"/>
  </si>
  <si>
    <t>減債基金</t>
    <rPh sb="0" eb="1">
      <t>ゲン</t>
    </rPh>
    <rPh sb="1" eb="2">
      <t>サイ</t>
    </rPh>
    <rPh sb="2" eb="3">
      <t>モト</t>
    </rPh>
    <rPh sb="3" eb="4">
      <t>キン</t>
    </rPh>
    <phoneticPr fontId="1"/>
  </si>
  <si>
    <t>地域振興基金</t>
    <rPh sb="0" eb="1">
      <t>チ</t>
    </rPh>
    <rPh sb="1" eb="2">
      <t>イキ</t>
    </rPh>
    <rPh sb="2" eb="3">
      <t>オサム</t>
    </rPh>
    <rPh sb="3" eb="4">
      <t>キョウ</t>
    </rPh>
    <rPh sb="4" eb="5">
      <t>モト</t>
    </rPh>
    <rPh sb="5" eb="6">
      <t>キン</t>
    </rPh>
    <phoneticPr fontId="1"/>
  </si>
  <si>
    <t>小　　　　　　　　　　計</t>
    <rPh sb="0" eb="1">
      <t>ショウ</t>
    </rPh>
    <rPh sb="11" eb="12">
      <t>ケイ</t>
    </rPh>
    <phoneticPr fontId="1"/>
  </si>
  <si>
    <t>施設整備基金</t>
    <rPh sb="0" eb="1">
      <t>シ</t>
    </rPh>
    <rPh sb="1" eb="2">
      <t>セツ</t>
    </rPh>
    <rPh sb="2" eb="3">
      <t>ヒトシ</t>
    </rPh>
    <rPh sb="3" eb="4">
      <t>ソナエ</t>
    </rPh>
    <rPh sb="4" eb="5">
      <t>モト</t>
    </rPh>
    <rPh sb="5" eb="6">
      <t>キン</t>
    </rPh>
    <phoneticPr fontId="1"/>
  </si>
  <si>
    <t>介護保険会計</t>
    <rPh sb="0" eb="1">
      <t>カイ</t>
    </rPh>
    <rPh sb="1" eb="2">
      <t>マモル</t>
    </rPh>
    <rPh sb="2" eb="3">
      <t>ホ</t>
    </rPh>
    <rPh sb="3" eb="4">
      <t>ケン</t>
    </rPh>
    <rPh sb="4" eb="5">
      <t>カイ</t>
    </rPh>
    <rPh sb="5" eb="6">
      <t>ケイ</t>
    </rPh>
    <phoneticPr fontId="1"/>
  </si>
  <si>
    <t>諸支出金</t>
    <rPh sb="0" eb="1">
      <t>ショ</t>
    </rPh>
    <rPh sb="1" eb="2">
      <t>シ</t>
    </rPh>
    <rPh sb="2" eb="3">
      <t>デ</t>
    </rPh>
    <rPh sb="3" eb="4">
      <t>キン</t>
    </rPh>
    <phoneticPr fontId="1"/>
  </si>
  <si>
    <t>予備費</t>
    <rPh sb="0" eb="1">
      <t>ヨ</t>
    </rPh>
    <rPh sb="1" eb="2">
      <t>ソナエ</t>
    </rPh>
    <rPh sb="2" eb="3">
      <t>ヒ</t>
    </rPh>
    <phoneticPr fontId="1"/>
  </si>
  <si>
    <t>資本的収入</t>
    <rPh sb="0" eb="2">
      <t>シホン</t>
    </rPh>
    <rPh sb="2" eb="3">
      <t>テキ</t>
    </rPh>
    <rPh sb="3" eb="5">
      <t>シュウニュウ</t>
    </rPh>
    <phoneticPr fontId="1"/>
  </si>
  <si>
    <t>収益的収入</t>
    <rPh sb="3" eb="5">
      <t>シュウニュウ</t>
    </rPh>
    <phoneticPr fontId="1"/>
  </si>
  <si>
    <t>収益的支出</t>
    <rPh sb="3" eb="5">
      <t>シシュツ</t>
    </rPh>
    <phoneticPr fontId="1"/>
  </si>
  <si>
    <t>資本的支出</t>
    <rPh sb="0" eb="2">
      <t>シホン</t>
    </rPh>
    <rPh sb="2" eb="3">
      <t>テキ</t>
    </rPh>
    <rPh sb="3" eb="5">
      <t>シシュツ</t>
    </rPh>
    <phoneticPr fontId="1"/>
  </si>
  <si>
    <t>水道事業会計</t>
    <rPh sb="0" eb="2">
      <t>スイドウ</t>
    </rPh>
    <rPh sb="2" eb="4">
      <t>ジギョウ</t>
    </rPh>
    <rPh sb="4" eb="6">
      <t>カイケイ</t>
    </rPh>
    <phoneticPr fontId="1"/>
  </si>
  <si>
    <t>内　訳</t>
    <rPh sb="0" eb="1">
      <t>ウチ</t>
    </rPh>
    <rPh sb="2" eb="3">
      <t>ヤク</t>
    </rPh>
    <phoneticPr fontId="1"/>
  </si>
  <si>
    <t>収入総額</t>
    <rPh sb="0" eb="2">
      <t>シュウニュウ</t>
    </rPh>
    <rPh sb="2" eb="4">
      <t>ソウガク</t>
    </rPh>
    <phoneticPr fontId="1"/>
  </si>
  <si>
    <t>支出総額</t>
    <rPh sb="0" eb="2">
      <t>シシュツ</t>
    </rPh>
    <rPh sb="2" eb="4">
      <t>ソウガク</t>
    </rPh>
    <phoneticPr fontId="1"/>
  </si>
  <si>
    <t>・企業債残高の状況</t>
    <rPh sb="1" eb="3">
      <t>キギョウ</t>
    </rPh>
    <rPh sb="3" eb="4">
      <t>サイ</t>
    </rPh>
    <rPh sb="4" eb="6">
      <t>ザンダカ</t>
    </rPh>
    <rPh sb="7" eb="9">
      <t>ジョウキョウ</t>
    </rPh>
    <phoneticPr fontId="1"/>
  </si>
  <si>
    <t>事　業　区　分</t>
    <rPh sb="0" eb="1">
      <t>コト</t>
    </rPh>
    <rPh sb="2" eb="3">
      <t>ギョウ</t>
    </rPh>
    <rPh sb="4" eb="5">
      <t>ク</t>
    </rPh>
    <rPh sb="6" eb="7">
      <t>フン</t>
    </rPh>
    <phoneticPr fontId="1"/>
  </si>
  <si>
    <t>収益的収支</t>
    <rPh sb="3" eb="5">
      <t>シュウシ</t>
    </rPh>
    <phoneticPr fontId="1"/>
  </si>
  <si>
    <t>資本的収支</t>
    <rPh sb="0" eb="2">
      <t>シホン</t>
    </rPh>
    <rPh sb="3" eb="5">
      <t>シュウシ</t>
    </rPh>
    <phoneticPr fontId="1"/>
  </si>
  <si>
    <t>会　計　区　分</t>
    <rPh sb="0" eb="1">
      <t>カイ</t>
    </rPh>
    <rPh sb="2" eb="3">
      <t>ケイ</t>
    </rPh>
    <rPh sb="4" eb="5">
      <t>ク</t>
    </rPh>
    <rPh sb="6" eb="7">
      <t>フン</t>
    </rPh>
    <phoneticPr fontId="1"/>
  </si>
  <si>
    <t>内　訳</t>
    <rPh sb="0" eb="1">
      <t>ウチ</t>
    </rPh>
    <rPh sb="2" eb="3">
      <t>ヤク</t>
    </rPh>
    <phoneticPr fontId="1"/>
  </si>
  <si>
    <t>寄附金</t>
    <rPh sb="0" eb="2">
      <t>キフ</t>
    </rPh>
    <rPh sb="2" eb="3">
      <t>キン</t>
    </rPh>
    <phoneticPr fontId="1"/>
  </si>
  <si>
    <t>法人事業税交付金</t>
    <rPh sb="0" eb="2">
      <t>ホウジン</t>
    </rPh>
    <rPh sb="2" eb="5">
      <t>ジギョウゼイ</t>
    </rPh>
    <rPh sb="5" eb="8">
      <t>コウフキン</t>
    </rPh>
    <phoneticPr fontId="1"/>
  </si>
  <si>
    <t>（単位（税込）　：　円）</t>
    <rPh sb="1" eb="3">
      <t>タンイ</t>
    </rPh>
    <rPh sb="4" eb="6">
      <t>ゼイコミ</t>
    </rPh>
    <rPh sb="10" eb="11">
      <t>エン</t>
    </rPh>
    <phoneticPr fontId="2"/>
  </si>
  <si>
    <t>下水道事業会計</t>
    <rPh sb="0" eb="1">
      <t>ゲ</t>
    </rPh>
    <rPh sb="1" eb="3">
      <t>スイドウ</t>
    </rPh>
    <rPh sb="3" eb="5">
      <t>ジギョウ</t>
    </rPh>
    <rPh sb="5" eb="7">
      <t>カイケイ</t>
    </rPh>
    <phoneticPr fontId="1"/>
  </si>
  <si>
    <t>下水道事業会計</t>
    <rPh sb="0" eb="3">
      <t>ゲスイドウ</t>
    </rPh>
    <rPh sb="3" eb="5">
      <t>ジギョウ</t>
    </rPh>
    <rPh sb="5" eb="7">
      <t>カイケイ</t>
    </rPh>
    <phoneticPr fontId="1"/>
  </si>
  <si>
    <t>令和4年度末</t>
    <rPh sb="0" eb="1">
      <t>レイ</t>
    </rPh>
    <rPh sb="1" eb="2">
      <t>ワ</t>
    </rPh>
    <rPh sb="3" eb="6">
      <t>ネンドマツ</t>
    </rPh>
    <phoneticPr fontId="1"/>
  </si>
  <si>
    <t>うち特定環境保全公共下水道事業</t>
    <rPh sb="2" eb="8">
      <t>トクテイカンキョウホゼン</t>
    </rPh>
    <rPh sb="8" eb="10">
      <t>コウキョウ</t>
    </rPh>
    <rPh sb="10" eb="13">
      <t>ゲスイドウ</t>
    </rPh>
    <rPh sb="13" eb="15">
      <t>ジギョウ</t>
    </rPh>
    <phoneticPr fontId="1"/>
  </si>
  <si>
    <t>うち農業集落排水事業</t>
    <rPh sb="2" eb="4">
      <t>ノウギョウ</t>
    </rPh>
    <rPh sb="4" eb="6">
      <t>シュウラク</t>
    </rPh>
    <rPh sb="6" eb="8">
      <t>ハイスイ</t>
    </rPh>
    <rPh sb="8" eb="10">
      <t>ジギョウ</t>
    </rPh>
    <phoneticPr fontId="1"/>
  </si>
  <si>
    <t>令和4年度末</t>
    <rPh sb="0" eb="2">
      <t>レイワ</t>
    </rPh>
    <rPh sb="3" eb="5">
      <t>ネンド</t>
    </rPh>
    <rPh sb="5" eb="6">
      <t>マツ</t>
    </rPh>
    <phoneticPr fontId="1"/>
  </si>
  <si>
    <t>水道事業</t>
    <rPh sb="0" eb="1">
      <t>ミズ</t>
    </rPh>
    <rPh sb="1" eb="2">
      <t>ミチ</t>
    </rPh>
    <rPh sb="2" eb="3">
      <t>コト</t>
    </rPh>
    <rPh sb="3" eb="4">
      <t>ギョウ</t>
    </rPh>
    <phoneticPr fontId="1"/>
  </si>
  <si>
    <t>下水道事業</t>
    <rPh sb="0" eb="1">
      <t>シタ</t>
    </rPh>
    <rPh sb="1" eb="2">
      <t>ミズ</t>
    </rPh>
    <rPh sb="2" eb="3">
      <t>ミチ</t>
    </rPh>
    <rPh sb="3" eb="4">
      <t>コト</t>
    </rPh>
    <rPh sb="4" eb="5">
      <t>ギョウ</t>
    </rPh>
    <phoneticPr fontId="1"/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</si>
  <si>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1"/>
  </si>
  <si>
    <t>令和6年度</t>
    <rPh sb="0" eb="2">
      <t>レイワ</t>
    </rPh>
    <rPh sb="3" eb="4">
      <t>ネン</t>
    </rPh>
    <rPh sb="4" eb="5">
      <t>ド</t>
    </rPh>
    <phoneticPr fontId="1"/>
  </si>
  <si>
    <t>令和5年度末</t>
    <rPh sb="0" eb="1">
      <t>レイ</t>
    </rPh>
    <rPh sb="1" eb="2">
      <t>ワ</t>
    </rPh>
    <rPh sb="3" eb="6">
      <t>ネンドマツ</t>
    </rPh>
    <phoneticPr fontId="1"/>
  </si>
  <si>
    <t>令和5年度末</t>
    <rPh sb="0" eb="2">
      <t>レイワ</t>
    </rPh>
    <rPh sb="3" eb="5">
      <t>ネンド</t>
    </rPh>
    <rPh sb="5" eb="6">
      <t>マツ</t>
    </rPh>
    <phoneticPr fontId="1"/>
  </si>
  <si>
    <t>・令和７年度　　会計別当初予算</t>
    <rPh sb="1" eb="2">
      <t>レイ</t>
    </rPh>
    <rPh sb="2" eb="3">
      <t>ワ</t>
    </rPh>
    <rPh sb="4" eb="6">
      <t>ネンド</t>
    </rPh>
    <rPh sb="8" eb="10">
      <t>カイケイ</t>
    </rPh>
    <rPh sb="10" eb="11">
      <t>ベツ</t>
    </rPh>
    <rPh sb="11" eb="13">
      <t>トウショ</t>
    </rPh>
    <rPh sb="13" eb="15">
      <t>ヨサン</t>
    </rPh>
    <phoneticPr fontId="1"/>
  </si>
  <si>
    <t>令和7年度</t>
    <rPh sb="0" eb="2">
      <t>レイワ</t>
    </rPh>
    <rPh sb="3" eb="4">
      <t>ネン</t>
    </rPh>
    <rPh sb="4" eb="5">
      <t>ド</t>
    </rPh>
    <phoneticPr fontId="1"/>
  </si>
  <si>
    <t>・令和７年度　　公営企業会計当初予算</t>
    <rPh sb="1" eb="2">
      <t>レイ</t>
    </rPh>
    <rPh sb="2" eb="3">
      <t>ワ</t>
    </rPh>
    <rPh sb="4" eb="6">
      <t>ネンド</t>
    </rPh>
    <rPh sb="8" eb="10">
      <t>コウエイ</t>
    </rPh>
    <rPh sb="10" eb="12">
      <t>キギョウ</t>
    </rPh>
    <rPh sb="12" eb="14">
      <t>カイケイ</t>
    </rPh>
    <rPh sb="14" eb="16">
      <t>トウショ</t>
    </rPh>
    <rPh sb="16" eb="18">
      <t>ヨサン</t>
    </rPh>
    <phoneticPr fontId="1"/>
  </si>
  <si>
    <t>・令和７年度　一般会計歳入歳出当初予算</t>
    <rPh sb="1" eb="2">
      <t>レイ</t>
    </rPh>
    <rPh sb="2" eb="3">
      <t>ワ</t>
    </rPh>
    <rPh sb="4" eb="6">
      <t>ネンド</t>
    </rPh>
    <rPh sb="7" eb="9">
      <t>イッパン</t>
    </rPh>
    <rPh sb="9" eb="11">
      <t>カイケイ</t>
    </rPh>
    <rPh sb="11" eb="13">
      <t>サイニュウ</t>
    </rPh>
    <rPh sb="13" eb="15">
      <t>サイシュツ</t>
    </rPh>
    <rPh sb="15" eb="17">
      <t>トウショ</t>
    </rPh>
    <rPh sb="17" eb="19">
      <t>ヨサン</t>
    </rPh>
    <phoneticPr fontId="1"/>
  </si>
  <si>
    <t>・令和６年度　　会計別決算額</t>
    <rPh sb="4" eb="6">
      <t>ネンド</t>
    </rPh>
    <rPh sb="8" eb="10">
      <t>カイケイ</t>
    </rPh>
    <rPh sb="10" eb="11">
      <t>ベツ</t>
    </rPh>
    <rPh sb="11" eb="13">
      <t>ケッサン</t>
    </rPh>
    <rPh sb="13" eb="14">
      <t>ガク</t>
    </rPh>
    <phoneticPr fontId="1"/>
  </si>
  <si>
    <t>・令和６年度　　公営企業会計決算額</t>
    <rPh sb="4" eb="6">
      <t>ネンド</t>
    </rPh>
    <rPh sb="8" eb="10">
      <t>コウエイ</t>
    </rPh>
    <rPh sb="10" eb="12">
      <t>キギョウ</t>
    </rPh>
    <rPh sb="12" eb="14">
      <t>カイケイ</t>
    </rPh>
    <rPh sb="14" eb="16">
      <t>ケッサン</t>
    </rPh>
    <rPh sb="16" eb="17">
      <t>ガク</t>
    </rPh>
    <phoneticPr fontId="1"/>
  </si>
  <si>
    <t>・令和６年度　　一般会計歳入歳出決算額</t>
    <rPh sb="4" eb="6">
      <t>ネンド</t>
    </rPh>
    <rPh sb="8" eb="10">
      <t>イッパン</t>
    </rPh>
    <rPh sb="10" eb="12">
      <t>カイケイ</t>
    </rPh>
    <rPh sb="12" eb="14">
      <t>サイニュウ</t>
    </rPh>
    <rPh sb="14" eb="16">
      <t>サイシュツ</t>
    </rPh>
    <rPh sb="16" eb="18">
      <t>ケッサン</t>
    </rPh>
    <rPh sb="18" eb="19">
      <t>ガク</t>
    </rPh>
    <phoneticPr fontId="1"/>
  </si>
  <si>
    <t>令和6年度末</t>
    <rPh sb="0" eb="1">
      <t>レイ</t>
    </rPh>
    <rPh sb="1" eb="2">
      <t>ワ</t>
    </rPh>
    <rPh sb="3" eb="6">
      <t>ネンドマツ</t>
    </rPh>
    <phoneticPr fontId="1"/>
  </si>
  <si>
    <t>令和6年度末</t>
    <rPh sb="0" eb="2">
      <t>レイワ</t>
    </rPh>
    <rPh sb="3" eb="5">
      <t>ネンド</t>
    </rPh>
    <rPh sb="5" eb="6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</si>
</sst>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"/>
    <numFmt numFmtId="179" formatCode="#,##0.0"/>
    <numFmt numFmtId="180" formatCode="#,##0;&quot;△ &quot;#,##0"/>
  </numFmts>
  <fonts count="1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  <scheme val="maj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38" fontId="2" fillId="0" borderId="0" applyFont="0" applyFill="0" applyBorder="0" applyAlignment="0" applyProtection="0">
      <alignment vertical="center"/>
    </xf>
    <xf numFmtId="0" fontId="9" fillId="0" borderId="0"/>
    <xf numFmtId="38" fontId="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</cellStyleXfs>
  <cellXfs count="17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9" xfId="0" applyBorder="1" applyAlignment="1">
      <alignment horizontal="right" shrinkToFit="1"/>
    </xf>
    <xf numFmtId="0" fontId="0" fillId="0" borderId="9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9" xfId="0" applyBorder="1" applyAlignment="1">
      <alignment horizontal="center"/>
    </xf>
    <xf numFmtId="3" fontId="0" fillId="0" borderId="0" xfId="0" applyNumberFormat="1" applyAlignment="1">
      <alignment horizontal="right" shrinkToFit="1"/>
    </xf>
    <xf numFmtId="0" fontId="0" fillId="0" borderId="0" xfId="0" applyAlignment="1">
      <alignment horizontal="right" shrinkToFit="1"/>
    </xf>
    <xf numFmtId="0" fontId="0" fillId="0" borderId="3" xfId="0" applyBorder="1" applyAlignment="1">
      <alignment horizontal="right" shrinkToFit="1"/>
    </xf>
    <xf numFmtId="3" fontId="0" fillId="0" borderId="0" xfId="0" applyNumberFormat="1" applyAlignment="1">
      <alignment horizontal="right"/>
    </xf>
    <xf numFmtId="3" fontId="0" fillId="0" borderId="9" xfId="0" applyNumberFormat="1" applyBorder="1" applyAlignment="1">
      <alignment horizontal="right"/>
    </xf>
    <xf numFmtId="0" fontId="5" fillId="0" borderId="0" xfId="0" applyFont="1" applyAlignment="1">
      <alignment horizontal="left"/>
    </xf>
    <xf numFmtId="0" fontId="0" fillId="0" borderId="0" xfId="0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3" borderId="0" xfId="0" applyFont="1" applyFill="1" applyAlignment="1">
      <alignment horizontal="left"/>
    </xf>
    <xf numFmtId="0" fontId="0" fillId="0" borderId="9" xfId="0" applyBorder="1" applyAlignment="1">
      <alignment horizontal="right" vertical="center"/>
    </xf>
    <xf numFmtId="0" fontId="4" fillId="0" borderId="0" xfId="0" applyFont="1" applyAlignment="1">
      <alignment horizontal="left"/>
    </xf>
    <xf numFmtId="176" fontId="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79" fontId="0" fillId="0" borderId="5" xfId="0" applyNumberFormat="1" applyBorder="1" applyAlignment="1">
      <alignment horizontal="right" shrinkToFit="1"/>
    </xf>
    <xf numFmtId="179" fontId="0" fillId="0" borderId="7" xfId="0" applyNumberFormat="1" applyBorder="1" applyAlignment="1">
      <alignment horizontal="right" shrinkToFit="1"/>
    </xf>
    <xf numFmtId="0" fontId="0" fillId="0" borderId="5" xfId="0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0" fillId="2" borderId="5" xfId="0" applyFill="1" applyBorder="1" applyAlignment="1">
      <alignment horizontal="center" shrinkToFit="1"/>
    </xf>
    <xf numFmtId="0" fontId="0" fillId="2" borderId="7" xfId="0" applyFill="1" applyBorder="1" applyAlignment="1">
      <alignment horizontal="center" shrinkToFit="1"/>
    </xf>
    <xf numFmtId="0" fontId="0" fillId="2" borderId="6" xfId="0" applyFill="1" applyBorder="1" applyAlignment="1">
      <alignment horizontal="center" shrinkToFit="1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3" fontId="0" fillId="3" borderId="5" xfId="0" applyNumberFormat="1" applyFill="1" applyBorder="1" applyAlignment="1">
      <alignment horizontal="right"/>
    </xf>
    <xf numFmtId="3" fontId="0" fillId="3" borderId="6" xfId="0" applyNumberFormat="1" applyFill="1" applyBorder="1" applyAlignment="1">
      <alignment horizontal="right"/>
    </xf>
    <xf numFmtId="3" fontId="0" fillId="3" borderId="7" xfId="0" applyNumberFormat="1" applyFill="1" applyBorder="1" applyAlignment="1">
      <alignment horizontal="right"/>
    </xf>
    <xf numFmtId="0" fontId="0" fillId="0" borderId="5" xfId="0" applyBorder="1" applyAlignment="1">
      <alignment horizontal="right" shrinkToFit="1"/>
    </xf>
    <xf numFmtId="0" fontId="0" fillId="0" borderId="6" xfId="0" applyBorder="1" applyAlignment="1">
      <alignment horizontal="right" shrinkToFit="1"/>
    </xf>
    <xf numFmtId="0" fontId="0" fillId="0" borderId="7" xfId="0" applyBorder="1" applyAlignment="1">
      <alignment horizontal="right" shrinkToFit="1"/>
    </xf>
    <xf numFmtId="3" fontId="0" fillId="0" borderId="5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8" fillId="0" borderId="5" xfId="0" applyNumberFormat="1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 shrinkToFit="1"/>
    </xf>
    <xf numFmtId="0" fontId="8" fillId="0" borderId="6" xfId="0" applyFont="1" applyBorder="1" applyAlignment="1">
      <alignment horizontal="right"/>
    </xf>
    <xf numFmtId="0" fontId="0" fillId="0" borderId="6" xfId="0" applyBorder="1" applyAlignment="1">
      <alignment horizontal="center" shrinkToFit="1"/>
    </xf>
    <xf numFmtId="0" fontId="8" fillId="2" borderId="5" xfId="0" applyFont="1" applyFill="1" applyBorder="1" applyAlignment="1">
      <alignment horizontal="center" shrinkToFit="1"/>
    </xf>
    <xf numFmtId="0" fontId="8" fillId="2" borderId="6" xfId="0" applyFont="1" applyFill="1" applyBorder="1" applyAlignment="1">
      <alignment horizontal="center" shrinkToFit="1"/>
    </xf>
    <xf numFmtId="0" fontId="8" fillId="2" borderId="7" xfId="0" applyFont="1" applyFill="1" applyBorder="1" applyAlignment="1">
      <alignment horizontal="center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0" borderId="5" xfId="0" applyBorder="1" applyAlignment="1">
      <alignment horizontal="distributed" vertical="center" shrinkToFit="1"/>
    </xf>
    <xf numFmtId="0" fontId="0" fillId="0" borderId="6" xfId="0" applyBorder="1" applyAlignment="1">
      <alignment horizontal="distributed" vertical="center" shrinkToFit="1"/>
    </xf>
    <xf numFmtId="0" fontId="0" fillId="0" borderId="7" xfId="0" applyBorder="1" applyAlignment="1">
      <alignment horizontal="distributed" vertical="center" shrinkToFit="1"/>
    </xf>
    <xf numFmtId="38" fontId="0" fillId="0" borderId="5" xfId="1" applyFont="1" applyBorder="1" applyAlignment="1">
      <alignment horizontal="right" shrinkToFit="1"/>
    </xf>
    <xf numFmtId="38" fontId="0" fillId="0" borderId="6" xfId="1" applyFont="1" applyBorder="1" applyAlignment="1">
      <alignment horizontal="right" shrinkToFit="1"/>
    </xf>
    <xf numFmtId="38" fontId="0" fillId="0" borderId="7" xfId="1" applyFont="1" applyBorder="1" applyAlignment="1">
      <alignment horizontal="right" shrinkToFit="1"/>
    </xf>
    <xf numFmtId="179" fontId="6" fillId="0" borderId="5" xfId="0" applyNumberFormat="1" applyFont="1" applyBorder="1" applyAlignment="1">
      <alignment horizontal="right" shrinkToFit="1"/>
    </xf>
    <xf numFmtId="179" fontId="6" fillId="0" borderId="7" xfId="0" applyNumberFormat="1" applyFont="1" applyBorder="1" applyAlignment="1">
      <alignment horizontal="right" shrinkToFit="1"/>
    </xf>
    <xf numFmtId="3" fontId="0" fillId="0" borderId="5" xfId="0" applyNumberFormat="1" applyBorder="1" applyAlignment="1">
      <alignment horizontal="right" shrinkToFit="1"/>
    </xf>
    <xf numFmtId="3" fontId="0" fillId="0" borderId="6" xfId="0" applyNumberFormat="1" applyBorder="1" applyAlignment="1">
      <alignment horizontal="right" shrinkToFit="1"/>
    </xf>
    <xf numFmtId="3" fontId="0" fillId="0" borderId="7" xfId="0" applyNumberFormat="1" applyBorder="1" applyAlignment="1">
      <alignment horizontal="right" shrinkToFit="1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5" xfId="0" applyBorder="1" applyAlignment="1">
      <alignment horizontal="distributed" shrinkToFit="1"/>
    </xf>
    <xf numFmtId="0" fontId="0" fillId="0" borderId="6" xfId="0" applyBorder="1" applyAlignment="1">
      <alignment horizontal="distributed" shrinkToFit="1"/>
    </xf>
    <xf numFmtId="0" fontId="0" fillId="0" borderId="7" xfId="0" applyBorder="1" applyAlignment="1">
      <alignment horizontal="distributed" shrinkToFit="1"/>
    </xf>
    <xf numFmtId="38" fontId="0" fillId="0" borderId="5" xfId="0" applyNumberFormat="1" applyBorder="1" applyAlignment="1">
      <alignment horizontal="right" shrinkToFit="1"/>
    </xf>
    <xf numFmtId="38" fontId="0" fillId="0" borderId="6" xfId="0" applyNumberFormat="1" applyBorder="1" applyAlignment="1">
      <alignment horizontal="right" shrinkToFit="1"/>
    </xf>
    <xf numFmtId="38" fontId="0" fillId="0" borderId="7" xfId="0" applyNumberFormat="1" applyBorder="1" applyAlignment="1">
      <alignment horizontal="right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180" fontId="0" fillId="0" borderId="5" xfId="0" applyNumberFormat="1" applyBorder="1" applyAlignment="1">
      <alignment horizontal="right" shrinkToFit="1"/>
    </xf>
    <xf numFmtId="180" fontId="0" fillId="0" borderId="6" xfId="0" applyNumberFormat="1" applyBorder="1" applyAlignment="1">
      <alignment horizontal="right" shrinkToFit="1"/>
    </xf>
    <xf numFmtId="180" fontId="0" fillId="0" borderId="7" xfId="0" applyNumberFormat="1" applyBorder="1" applyAlignment="1">
      <alignment horizontal="right" shrinkToFit="1"/>
    </xf>
    <xf numFmtId="176" fontId="0" fillId="3" borderId="5" xfId="0" applyNumberFormat="1" applyFill="1" applyBorder="1" applyAlignment="1">
      <alignment horizontal="right" shrinkToFit="1"/>
    </xf>
    <xf numFmtId="176" fontId="0" fillId="3" borderId="6" xfId="0" applyNumberFormat="1" applyFill="1" applyBorder="1" applyAlignment="1">
      <alignment horizontal="right" shrinkToFit="1"/>
    </xf>
    <xf numFmtId="176" fontId="0" fillId="3" borderId="7" xfId="0" applyNumberFormat="1" applyFill="1" applyBorder="1" applyAlignment="1">
      <alignment horizontal="right" shrinkToFit="1"/>
    </xf>
    <xf numFmtId="3" fontId="0" fillId="0" borderId="1" xfId="0" applyNumberFormat="1" applyBorder="1" applyAlignment="1">
      <alignment horizontal="right" shrinkToFit="1"/>
    </xf>
    <xf numFmtId="0" fontId="0" fillId="2" borderId="1" xfId="0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right" shrinkToFit="1"/>
    </xf>
    <xf numFmtId="3" fontId="0" fillId="3" borderId="1" xfId="0" applyNumberFormat="1" applyFill="1" applyBorder="1" applyAlignment="1">
      <alignment horizontal="right" shrinkToFit="1"/>
    </xf>
    <xf numFmtId="0" fontId="0" fillId="2" borderId="1" xfId="0" applyFill="1" applyBorder="1" applyAlignment="1">
      <alignment horizontal="center" shrinkToFit="1"/>
    </xf>
    <xf numFmtId="180" fontId="0" fillId="3" borderId="1" xfId="0" applyNumberFormat="1" applyFill="1" applyBorder="1" applyAlignment="1">
      <alignment horizontal="right" shrinkToFit="1"/>
    </xf>
    <xf numFmtId="180" fontId="0" fillId="0" borderId="1" xfId="0" applyNumberFormat="1" applyBorder="1" applyAlignment="1">
      <alignment horizontal="right" shrinkToFit="1"/>
    </xf>
    <xf numFmtId="0" fontId="0" fillId="0" borderId="6" xfId="0" applyBorder="1" applyAlignment="1">
      <alignment horizontal="center" vertical="center"/>
    </xf>
    <xf numFmtId="3" fontId="0" fillId="3" borderId="5" xfId="0" applyNumberFormat="1" applyFill="1" applyBorder="1" applyAlignment="1">
      <alignment horizontal="right" shrinkToFit="1"/>
    </xf>
    <xf numFmtId="3" fontId="0" fillId="3" borderId="6" xfId="0" applyNumberFormat="1" applyFill="1" applyBorder="1" applyAlignment="1">
      <alignment horizontal="right" shrinkToFit="1"/>
    </xf>
    <xf numFmtId="3" fontId="0" fillId="3" borderId="7" xfId="0" applyNumberFormat="1" applyFill="1" applyBorder="1" applyAlignment="1">
      <alignment horizontal="right" shrinkToFit="1"/>
    </xf>
    <xf numFmtId="0" fontId="0" fillId="0" borderId="13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15" xfId="0" applyBorder="1" applyAlignment="1">
      <alignment horizontal="center" vertical="center" textRotation="255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shrinkToFit="1"/>
    </xf>
    <xf numFmtId="0" fontId="0" fillId="3" borderId="6" xfId="0" applyFill="1" applyBorder="1" applyAlignment="1">
      <alignment horizontal="center" shrinkToFit="1"/>
    </xf>
    <xf numFmtId="0" fontId="0" fillId="3" borderId="7" xfId="0" applyFill="1" applyBorder="1" applyAlignment="1">
      <alignment horizontal="center" shrinkToFit="1"/>
    </xf>
    <xf numFmtId="180" fontId="0" fillId="3" borderId="5" xfId="0" applyNumberFormat="1" applyFill="1" applyBorder="1" applyAlignment="1">
      <alignment horizontal="right" shrinkToFit="1"/>
    </xf>
    <xf numFmtId="180" fontId="0" fillId="3" borderId="6" xfId="0" applyNumberFormat="1" applyFill="1" applyBorder="1" applyAlignment="1">
      <alignment horizontal="right" shrinkToFit="1"/>
    </xf>
    <xf numFmtId="180" fontId="0" fillId="3" borderId="7" xfId="0" applyNumberFormat="1" applyFill="1" applyBorder="1" applyAlignment="1">
      <alignment horizontal="right" shrinkToFit="1"/>
    </xf>
    <xf numFmtId="4" fontId="0" fillId="4" borderId="5" xfId="0" applyNumberFormat="1" applyFill="1" applyBorder="1" applyAlignment="1">
      <alignment horizontal="right" shrinkToFit="1"/>
    </xf>
    <xf numFmtId="4" fontId="0" fillId="4" borderId="7" xfId="0" applyNumberFormat="1" applyFill="1" applyBorder="1" applyAlignment="1">
      <alignment horizontal="right" shrinkToFit="1"/>
    </xf>
    <xf numFmtId="4" fontId="6" fillId="4" borderId="5" xfId="0" applyNumberFormat="1" applyFont="1" applyFill="1" applyBorder="1" applyAlignment="1">
      <alignment horizontal="right" shrinkToFit="1"/>
    </xf>
    <xf numFmtId="4" fontId="6" fillId="4" borderId="7" xfId="0" applyNumberFormat="1" applyFont="1" applyFill="1" applyBorder="1" applyAlignment="1">
      <alignment horizontal="right" shrinkToFit="1"/>
    </xf>
    <xf numFmtId="3" fontId="8" fillId="0" borderId="6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180" fontId="8" fillId="3" borderId="5" xfId="0" applyNumberFormat="1" applyFont="1" applyFill="1" applyBorder="1" applyAlignment="1">
      <alignment horizontal="right"/>
    </xf>
    <xf numFmtId="180" fontId="8" fillId="3" borderId="6" xfId="0" applyNumberFormat="1" applyFont="1" applyFill="1" applyBorder="1" applyAlignment="1">
      <alignment horizontal="right"/>
    </xf>
    <xf numFmtId="180" fontId="8" fillId="3" borderId="7" xfId="0" applyNumberFormat="1" applyFont="1" applyFill="1" applyBorder="1" applyAlignment="1">
      <alignment horizontal="right"/>
    </xf>
    <xf numFmtId="179" fontId="0" fillId="0" borderId="5" xfId="0" applyNumberFormat="1" applyBorder="1" applyAlignment="1">
      <alignment horizontal="right"/>
    </xf>
    <xf numFmtId="179" fontId="0" fillId="0" borderId="7" xfId="0" applyNumberFormat="1" applyBorder="1" applyAlignment="1">
      <alignment horizontal="right"/>
    </xf>
    <xf numFmtId="177" fontId="0" fillId="0" borderId="5" xfId="0" applyNumberFormat="1" applyBorder="1" applyAlignment="1">
      <alignment horizontal="right"/>
    </xf>
    <xf numFmtId="177" fontId="0" fillId="0" borderId="7" xfId="0" applyNumberFormat="1" applyBorder="1" applyAlignment="1">
      <alignment horizontal="right"/>
    </xf>
    <xf numFmtId="0" fontId="0" fillId="0" borderId="1" xfId="0" applyBorder="1" applyAlignment="1">
      <alignment horizontal="distributed"/>
    </xf>
    <xf numFmtId="0" fontId="0" fillId="0" borderId="13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distributed" shrinkToFit="1"/>
    </xf>
    <xf numFmtId="0" fontId="0" fillId="3" borderId="6" xfId="0" applyFill="1" applyBorder="1" applyAlignment="1">
      <alignment horizontal="distributed" shrinkToFit="1"/>
    </xf>
    <xf numFmtId="0" fontId="0" fillId="3" borderId="7" xfId="0" applyFill="1" applyBorder="1" applyAlignment="1">
      <alignment horizontal="distributed" shrinkToFit="1"/>
    </xf>
    <xf numFmtId="3" fontId="8" fillId="0" borderId="6" xfId="0" applyNumberFormat="1" applyFont="1" applyBorder="1" applyAlignment="1">
      <alignment horizontal="right" shrinkToFit="1"/>
    </xf>
    <xf numFmtId="3" fontId="8" fillId="0" borderId="7" xfId="0" applyNumberFormat="1" applyFont="1" applyBorder="1" applyAlignment="1">
      <alignment horizontal="right" shrinkToFit="1"/>
    </xf>
    <xf numFmtId="0" fontId="0" fillId="3" borderId="2" xfId="0" applyFill="1" applyBorder="1" applyAlignment="1">
      <alignment horizontal="distributed" vertical="center" shrinkToFit="1"/>
    </xf>
    <xf numFmtId="0" fontId="0" fillId="3" borderId="3" xfId="0" applyFill="1" applyBorder="1" applyAlignment="1">
      <alignment horizontal="distributed" vertical="center" shrinkToFit="1"/>
    </xf>
    <xf numFmtId="0" fontId="0" fillId="3" borderId="4" xfId="0" applyFill="1" applyBorder="1" applyAlignment="1">
      <alignment horizontal="distributed" vertical="center" shrinkToFit="1"/>
    </xf>
    <xf numFmtId="0" fontId="0" fillId="3" borderId="11" xfId="0" applyFill="1" applyBorder="1" applyAlignment="1">
      <alignment horizontal="distributed" vertical="center" shrinkToFit="1"/>
    </xf>
    <xf numFmtId="0" fontId="0" fillId="3" borderId="0" xfId="0" applyFill="1" applyAlignment="1">
      <alignment horizontal="distributed" vertical="center" shrinkToFit="1"/>
    </xf>
    <xf numFmtId="0" fontId="0" fillId="3" borderId="12" xfId="0" applyFill="1" applyBorder="1" applyAlignment="1">
      <alignment horizontal="distributed" vertical="center" shrinkToFit="1"/>
    </xf>
    <xf numFmtId="0" fontId="0" fillId="3" borderId="8" xfId="0" applyFill="1" applyBorder="1" applyAlignment="1">
      <alignment horizontal="distributed" vertical="center" shrinkToFit="1"/>
    </xf>
    <xf numFmtId="0" fontId="0" fillId="3" borderId="9" xfId="0" applyFill="1" applyBorder="1" applyAlignment="1">
      <alignment horizontal="distributed" vertical="center" shrinkToFit="1"/>
    </xf>
    <xf numFmtId="0" fontId="0" fillId="3" borderId="10" xfId="0" applyFill="1" applyBorder="1" applyAlignment="1">
      <alignment horizontal="distributed" vertical="center" shrinkToFit="1"/>
    </xf>
    <xf numFmtId="0" fontId="0" fillId="3" borderId="5" xfId="0" applyFill="1" applyBorder="1" applyAlignment="1">
      <alignment horizontal="distributed" vertical="distributed" indent="3" shrinkToFit="1"/>
    </xf>
    <xf numFmtId="0" fontId="0" fillId="3" borderId="6" xfId="0" applyFill="1" applyBorder="1" applyAlignment="1">
      <alignment horizontal="distributed" vertical="distributed" indent="3" shrinkToFit="1"/>
    </xf>
    <xf numFmtId="0" fontId="0" fillId="3" borderId="7" xfId="0" applyFill="1" applyBorder="1" applyAlignment="1">
      <alignment horizontal="distributed" vertical="distributed" indent="3" shrinkToFit="1"/>
    </xf>
    <xf numFmtId="0" fontId="12" fillId="3" borderId="5" xfId="0" applyFont="1" applyFill="1" applyBorder="1" applyAlignment="1">
      <alignment horizontal="left" vertical="center" indent="4" shrinkToFit="1"/>
    </xf>
    <xf numFmtId="0" fontId="13" fillId="3" borderId="6" xfId="0" applyFont="1" applyFill="1" applyBorder="1" applyAlignment="1">
      <alignment horizontal="left" vertical="center" indent="4" shrinkToFit="1"/>
    </xf>
    <xf numFmtId="0" fontId="13" fillId="3" borderId="7" xfId="0" applyFont="1" applyFill="1" applyBorder="1" applyAlignment="1">
      <alignment horizontal="left" vertical="center" indent="4" shrinkToFit="1"/>
    </xf>
    <xf numFmtId="0" fontId="13" fillId="3" borderId="5" xfId="0" applyFont="1" applyFill="1" applyBorder="1" applyAlignment="1">
      <alignment horizontal="left" vertical="center" indent="4" shrinkToFit="1"/>
    </xf>
    <xf numFmtId="0" fontId="0" fillId="3" borderId="5" xfId="0" applyFill="1" applyBorder="1" applyAlignment="1">
      <alignment horizontal="distributed" vertical="center" shrinkToFit="1"/>
    </xf>
    <xf numFmtId="0" fontId="0" fillId="3" borderId="6" xfId="0" applyFill="1" applyBorder="1" applyAlignment="1">
      <alignment horizontal="distributed" vertical="center" shrinkToFit="1"/>
    </xf>
    <xf numFmtId="0" fontId="0" fillId="3" borderId="7" xfId="0" applyFill="1" applyBorder="1" applyAlignment="1">
      <alignment horizontal="distributed" vertical="center" shrinkToFit="1"/>
    </xf>
  </cellXfs>
  <cellStyles count="9">
    <cellStyle name="桁区切り" xfId="1" builtinId="6"/>
    <cellStyle name="桁区切り 2" xfId="6" xr:uid="{00000000-0005-0000-0000-000001000000}"/>
    <cellStyle name="桁区切り 3" xfId="3" xr:uid="{00000000-0005-0000-0000-000002000000}"/>
    <cellStyle name="桁区切り 4" xfId="5" xr:uid="{00000000-0005-0000-0000-000003000000}"/>
    <cellStyle name="標準" xfId="0" builtinId="0"/>
    <cellStyle name="標準 2" xfId="7" xr:uid="{00000000-0005-0000-0000-000005000000}"/>
    <cellStyle name="標準 2 3" xfId="2" xr:uid="{00000000-0005-0000-0000-000006000000}"/>
    <cellStyle name="標準 3" xfId="8" xr:uid="{00000000-0005-0000-0000-000007000000}"/>
    <cellStyle name="標準 4" xfId="4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rgb="FF92D050"/>
  </sheetPr>
  <dimension ref="A1:AE57"/>
  <sheetViews>
    <sheetView tabSelected="1" view="pageBreakPreview" zoomScaleNormal="100" zoomScaleSheetLayoutView="100" workbookViewId="0">
      <selection activeCell="W38" sqref="W38:X38"/>
    </sheetView>
  </sheetViews>
  <sheetFormatPr defaultColWidth="2.875" defaultRowHeight="13.5"/>
  <cols>
    <col min="1" max="24" width="3.625" customWidth="1"/>
  </cols>
  <sheetData>
    <row r="1" spans="1:24" ht="13.5" customHeight="1">
      <c r="A1" s="40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2"/>
    </row>
    <row r="2" spans="1:24" ht="13.5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5"/>
    </row>
    <row r="4" spans="1:24" ht="15" customHeight="1">
      <c r="A4" s="6" t="s">
        <v>117</v>
      </c>
    </row>
    <row r="5" spans="1:24">
      <c r="A5" s="2"/>
      <c r="R5" s="9"/>
      <c r="S5" s="9"/>
      <c r="T5" s="9"/>
      <c r="U5" s="9"/>
      <c r="V5" s="9"/>
      <c r="X5" s="9" t="s">
        <v>3</v>
      </c>
    </row>
    <row r="6" spans="1:24" ht="15" customHeight="1">
      <c r="A6" s="125" t="s">
        <v>100</v>
      </c>
      <c r="B6" s="126"/>
      <c r="C6" s="126"/>
      <c r="D6" s="126"/>
      <c r="E6" s="126"/>
      <c r="F6" s="126"/>
      <c r="G6" s="126"/>
      <c r="H6" s="127"/>
      <c r="I6" s="30" t="s">
        <v>118</v>
      </c>
      <c r="J6" s="32"/>
      <c r="K6" s="32"/>
      <c r="L6" s="31"/>
      <c r="M6" s="30" t="s">
        <v>114</v>
      </c>
      <c r="N6" s="32"/>
      <c r="O6" s="32"/>
      <c r="P6" s="31"/>
      <c r="Q6" s="30" t="s">
        <v>5</v>
      </c>
      <c r="R6" s="32"/>
      <c r="S6" s="32"/>
      <c r="T6" s="31"/>
      <c r="U6" s="30" t="s">
        <v>6</v>
      </c>
      <c r="V6" s="32"/>
      <c r="W6" s="32"/>
      <c r="X6" s="31"/>
    </row>
    <row r="7" spans="1:24" ht="15" customHeight="1">
      <c r="A7" s="128" t="s">
        <v>32</v>
      </c>
      <c r="B7" s="129"/>
      <c r="C7" s="129"/>
      <c r="D7" s="129"/>
      <c r="E7" s="129"/>
      <c r="F7" s="129"/>
      <c r="G7" s="129"/>
      <c r="H7" s="130"/>
      <c r="I7" s="119">
        <v>7607000</v>
      </c>
      <c r="J7" s="120"/>
      <c r="K7" s="120"/>
      <c r="L7" s="121"/>
      <c r="M7" s="119">
        <v>6100000</v>
      </c>
      <c r="N7" s="120"/>
      <c r="O7" s="120"/>
      <c r="P7" s="121"/>
      <c r="Q7" s="131">
        <f>I7-M7</f>
        <v>1507000</v>
      </c>
      <c r="R7" s="132"/>
      <c r="S7" s="132"/>
      <c r="T7" s="133"/>
      <c r="U7" s="108">
        <f>ROUND(100*I7/M7,1)</f>
        <v>124.7</v>
      </c>
      <c r="V7" s="109"/>
      <c r="W7" s="109"/>
      <c r="X7" s="110"/>
    </row>
    <row r="8" spans="1:24" ht="15" customHeight="1">
      <c r="A8" s="28" t="s">
        <v>43</v>
      </c>
      <c r="B8" s="63"/>
      <c r="C8" s="63"/>
      <c r="D8" s="63"/>
      <c r="E8" s="63"/>
      <c r="F8" s="63"/>
      <c r="G8" s="63"/>
      <c r="H8" s="29"/>
      <c r="I8" s="87">
        <f>SUM(I9:L12)</f>
        <v>1598800</v>
      </c>
      <c r="J8" s="88"/>
      <c r="K8" s="88"/>
      <c r="L8" s="89"/>
      <c r="M8" s="87">
        <f>SUM(M9:P12)</f>
        <v>1558400</v>
      </c>
      <c r="N8" s="88"/>
      <c r="O8" s="88"/>
      <c r="P8" s="89"/>
      <c r="Q8" s="105">
        <f t="shared" ref="Q8:Q13" si="0">I8-M8</f>
        <v>40400</v>
      </c>
      <c r="R8" s="106"/>
      <c r="S8" s="106"/>
      <c r="T8" s="107"/>
      <c r="U8" s="108">
        <f t="shared" ref="U8:U13" si="1">ROUND(100*I8/M8,1)</f>
        <v>102.6</v>
      </c>
      <c r="V8" s="109"/>
      <c r="W8" s="109"/>
      <c r="X8" s="110"/>
    </row>
    <row r="9" spans="1:24" ht="15" customHeight="1">
      <c r="A9" s="122" t="s">
        <v>101</v>
      </c>
      <c r="B9" s="28" t="s">
        <v>7</v>
      </c>
      <c r="C9" s="63"/>
      <c r="D9" s="63"/>
      <c r="E9" s="63"/>
      <c r="F9" s="63"/>
      <c r="G9" s="63"/>
      <c r="H9" s="29"/>
      <c r="I9" s="87">
        <v>542900</v>
      </c>
      <c r="J9" s="88"/>
      <c r="K9" s="88"/>
      <c r="L9" s="89"/>
      <c r="M9" s="87">
        <v>520500</v>
      </c>
      <c r="N9" s="88"/>
      <c r="O9" s="88"/>
      <c r="P9" s="89"/>
      <c r="Q9" s="105">
        <f t="shared" si="0"/>
        <v>22400</v>
      </c>
      <c r="R9" s="106"/>
      <c r="S9" s="106"/>
      <c r="T9" s="107"/>
      <c r="U9" s="108">
        <f t="shared" si="1"/>
        <v>104.3</v>
      </c>
      <c r="V9" s="109"/>
      <c r="W9" s="109"/>
      <c r="X9" s="110"/>
    </row>
    <row r="10" spans="1:24" ht="15" customHeight="1">
      <c r="A10" s="123"/>
      <c r="B10" s="28" t="s">
        <v>8</v>
      </c>
      <c r="C10" s="63"/>
      <c r="D10" s="63"/>
      <c r="E10" s="63"/>
      <c r="F10" s="63"/>
      <c r="G10" s="63"/>
      <c r="H10" s="29"/>
      <c r="I10" s="87">
        <v>49400</v>
      </c>
      <c r="J10" s="88"/>
      <c r="K10" s="88"/>
      <c r="L10" s="89"/>
      <c r="M10" s="87">
        <v>49800</v>
      </c>
      <c r="N10" s="88"/>
      <c r="O10" s="88"/>
      <c r="P10" s="89"/>
      <c r="Q10" s="105">
        <f t="shared" si="0"/>
        <v>-400</v>
      </c>
      <c r="R10" s="106"/>
      <c r="S10" s="106"/>
      <c r="T10" s="107"/>
      <c r="U10" s="108">
        <f t="shared" si="1"/>
        <v>99.2</v>
      </c>
      <c r="V10" s="109"/>
      <c r="W10" s="109"/>
      <c r="X10" s="110"/>
    </row>
    <row r="11" spans="1:24" ht="15" customHeight="1">
      <c r="A11" s="123"/>
      <c r="B11" s="93" t="s">
        <v>41</v>
      </c>
      <c r="C11" s="94"/>
      <c r="D11" s="94"/>
      <c r="E11" s="94"/>
      <c r="F11" s="94"/>
      <c r="G11" s="94"/>
      <c r="H11" s="95"/>
      <c r="I11" s="87">
        <v>906100</v>
      </c>
      <c r="J11" s="88"/>
      <c r="K11" s="88"/>
      <c r="L11" s="89"/>
      <c r="M11" s="87">
        <v>895300</v>
      </c>
      <c r="N11" s="88"/>
      <c r="O11" s="88"/>
      <c r="P11" s="89"/>
      <c r="Q11" s="105">
        <f t="shared" si="0"/>
        <v>10800</v>
      </c>
      <c r="R11" s="106"/>
      <c r="S11" s="106"/>
      <c r="T11" s="107"/>
      <c r="U11" s="108">
        <f t="shared" si="1"/>
        <v>101.2</v>
      </c>
      <c r="V11" s="109"/>
      <c r="W11" s="109"/>
      <c r="X11" s="110"/>
    </row>
    <row r="12" spans="1:24" ht="15" customHeight="1">
      <c r="A12" s="124"/>
      <c r="B12" s="93" t="s">
        <v>42</v>
      </c>
      <c r="C12" s="94"/>
      <c r="D12" s="94"/>
      <c r="E12" s="94"/>
      <c r="F12" s="94"/>
      <c r="G12" s="94"/>
      <c r="H12" s="95"/>
      <c r="I12" s="87">
        <v>100400</v>
      </c>
      <c r="J12" s="88"/>
      <c r="K12" s="88"/>
      <c r="L12" s="89"/>
      <c r="M12" s="87">
        <v>92800</v>
      </c>
      <c r="N12" s="88"/>
      <c r="O12" s="88"/>
      <c r="P12" s="89"/>
      <c r="Q12" s="105">
        <f t="shared" si="0"/>
        <v>7600</v>
      </c>
      <c r="R12" s="106"/>
      <c r="S12" s="106"/>
      <c r="T12" s="107"/>
      <c r="U12" s="108">
        <f t="shared" si="1"/>
        <v>108.2</v>
      </c>
      <c r="V12" s="109"/>
      <c r="W12" s="109"/>
      <c r="X12" s="110"/>
    </row>
    <row r="13" spans="1:24" ht="15" customHeight="1">
      <c r="A13" s="28" t="s">
        <v>44</v>
      </c>
      <c r="B13" s="63"/>
      <c r="C13" s="63"/>
      <c r="D13" s="63"/>
      <c r="E13" s="63"/>
      <c r="F13" s="63"/>
      <c r="G13" s="63"/>
      <c r="H13" s="29"/>
      <c r="I13" s="87">
        <f>I8+I7</f>
        <v>9205800</v>
      </c>
      <c r="J13" s="88"/>
      <c r="K13" s="88"/>
      <c r="L13" s="89"/>
      <c r="M13" s="87">
        <f>M8+M7</f>
        <v>7658400</v>
      </c>
      <c r="N13" s="88"/>
      <c r="O13" s="88"/>
      <c r="P13" s="89"/>
      <c r="Q13" s="105">
        <f t="shared" si="0"/>
        <v>1547400</v>
      </c>
      <c r="R13" s="106"/>
      <c r="S13" s="106"/>
      <c r="T13" s="107"/>
      <c r="U13" s="108">
        <f t="shared" si="1"/>
        <v>120.2</v>
      </c>
      <c r="V13" s="109"/>
      <c r="W13" s="109"/>
      <c r="X13" s="110"/>
    </row>
    <row r="14" spans="1:24">
      <c r="B14" s="4"/>
      <c r="C14" s="4"/>
      <c r="D14" s="4"/>
      <c r="E14" s="4"/>
      <c r="F14" s="4"/>
      <c r="G14" s="4"/>
      <c r="H14" s="12"/>
      <c r="I14" s="13"/>
      <c r="J14" s="13"/>
      <c r="K14" s="13"/>
      <c r="N14" s="13"/>
      <c r="O14" s="13"/>
      <c r="P14" s="13"/>
      <c r="Q14" s="14"/>
      <c r="R14" s="14"/>
      <c r="S14" s="14"/>
      <c r="T14" s="14"/>
      <c r="U14" s="14"/>
      <c r="V14" s="10"/>
      <c r="X14" s="10" t="s">
        <v>9</v>
      </c>
    </row>
    <row r="15" spans="1:24" ht="15" customHeight="1">
      <c r="A15" s="6" t="s">
        <v>119</v>
      </c>
      <c r="B15" s="1"/>
      <c r="C15" s="1"/>
      <c r="D15" s="1"/>
      <c r="E15" s="1"/>
      <c r="R15" s="1"/>
      <c r="S15" s="1"/>
    </row>
    <row r="16" spans="1:24">
      <c r="X16" s="9" t="s">
        <v>3</v>
      </c>
    </row>
    <row r="17" spans="1:31" ht="15" customHeight="1">
      <c r="A17" s="112" t="s">
        <v>100</v>
      </c>
      <c r="B17" s="112"/>
      <c r="C17" s="112"/>
      <c r="D17" s="112"/>
      <c r="E17" s="112"/>
      <c r="F17" s="112"/>
      <c r="G17" s="112"/>
      <c r="H17" s="112"/>
      <c r="I17" s="30" t="s">
        <v>118</v>
      </c>
      <c r="J17" s="32"/>
      <c r="K17" s="32"/>
      <c r="L17" s="31"/>
      <c r="M17" s="30" t="s">
        <v>114</v>
      </c>
      <c r="N17" s="32"/>
      <c r="O17" s="32"/>
      <c r="P17" s="31"/>
      <c r="Q17" s="115" t="s">
        <v>5</v>
      </c>
      <c r="R17" s="115"/>
      <c r="S17" s="115"/>
      <c r="T17" s="115"/>
      <c r="U17" s="115" t="s">
        <v>6</v>
      </c>
      <c r="V17" s="115"/>
      <c r="W17" s="115"/>
      <c r="X17" s="115"/>
    </row>
    <row r="18" spans="1:31" ht="15" customHeight="1">
      <c r="A18" s="70" t="s">
        <v>92</v>
      </c>
      <c r="B18" s="71"/>
      <c r="C18" s="71"/>
      <c r="D18" s="71"/>
      <c r="E18" s="72"/>
      <c r="F18" s="67" t="s">
        <v>89</v>
      </c>
      <c r="G18" s="68"/>
      <c r="H18" s="69"/>
      <c r="I18" s="119">
        <v>208990</v>
      </c>
      <c r="J18" s="120"/>
      <c r="K18" s="120"/>
      <c r="L18" s="121"/>
      <c r="M18" s="119">
        <v>211554</v>
      </c>
      <c r="N18" s="120">
        <v>205932</v>
      </c>
      <c r="O18" s="120">
        <v>205932</v>
      </c>
      <c r="P18" s="121">
        <v>205932</v>
      </c>
      <c r="Q18" s="116">
        <f>I18-M18</f>
        <v>-2564</v>
      </c>
      <c r="R18" s="116"/>
      <c r="S18" s="116"/>
      <c r="T18" s="116"/>
      <c r="U18" s="113">
        <f>ROUND(100*I18/M18,1)</f>
        <v>98.8</v>
      </c>
      <c r="V18" s="113"/>
      <c r="W18" s="113"/>
      <c r="X18" s="113"/>
    </row>
    <row r="19" spans="1:31" ht="15" customHeight="1">
      <c r="A19" s="73"/>
      <c r="B19" s="74"/>
      <c r="C19" s="74"/>
      <c r="D19" s="74"/>
      <c r="E19" s="75"/>
      <c r="F19" s="67" t="s">
        <v>90</v>
      </c>
      <c r="G19" s="68"/>
      <c r="H19" s="69"/>
      <c r="I19" s="87">
        <v>208525</v>
      </c>
      <c r="J19" s="88"/>
      <c r="K19" s="88"/>
      <c r="L19" s="89"/>
      <c r="M19" s="87">
        <v>211492</v>
      </c>
      <c r="N19" s="88">
        <v>200907</v>
      </c>
      <c r="O19" s="88">
        <v>200907</v>
      </c>
      <c r="P19" s="89">
        <v>200907</v>
      </c>
      <c r="Q19" s="117">
        <f t="shared" ref="Q19:Q21" si="2">I19-M19</f>
        <v>-2967</v>
      </c>
      <c r="R19" s="117"/>
      <c r="S19" s="117"/>
      <c r="T19" s="117"/>
      <c r="U19" s="113">
        <f t="shared" ref="U19:U21" si="3">ROUND(100*I19/M19,1)</f>
        <v>98.6</v>
      </c>
      <c r="V19" s="113"/>
      <c r="W19" s="113"/>
      <c r="X19" s="113"/>
    </row>
    <row r="20" spans="1:31" ht="15" customHeight="1">
      <c r="A20" s="73"/>
      <c r="B20" s="74"/>
      <c r="C20" s="74"/>
      <c r="D20" s="74"/>
      <c r="E20" s="75"/>
      <c r="F20" s="57" t="s">
        <v>88</v>
      </c>
      <c r="G20" s="118"/>
      <c r="H20" s="58"/>
      <c r="I20" s="119">
        <v>101984</v>
      </c>
      <c r="J20" s="120"/>
      <c r="K20" s="120"/>
      <c r="L20" s="121"/>
      <c r="M20" s="119">
        <v>102140</v>
      </c>
      <c r="N20" s="120">
        <v>87922</v>
      </c>
      <c r="O20" s="120">
        <v>87922</v>
      </c>
      <c r="P20" s="121">
        <v>87922</v>
      </c>
      <c r="Q20" s="116">
        <f t="shared" si="2"/>
        <v>-156</v>
      </c>
      <c r="R20" s="116"/>
      <c r="S20" s="116"/>
      <c r="T20" s="116"/>
      <c r="U20" s="113">
        <f t="shared" si="3"/>
        <v>99.8</v>
      </c>
      <c r="V20" s="113"/>
      <c r="W20" s="113"/>
      <c r="X20" s="113"/>
    </row>
    <row r="21" spans="1:31" ht="15" customHeight="1">
      <c r="A21" s="76"/>
      <c r="B21" s="77"/>
      <c r="C21" s="77"/>
      <c r="D21" s="77"/>
      <c r="E21" s="78"/>
      <c r="F21" s="57" t="s">
        <v>91</v>
      </c>
      <c r="G21" s="118"/>
      <c r="H21" s="58"/>
      <c r="I21" s="87">
        <v>133310</v>
      </c>
      <c r="J21" s="88"/>
      <c r="K21" s="88"/>
      <c r="L21" s="89"/>
      <c r="M21" s="87">
        <v>146080</v>
      </c>
      <c r="N21" s="88">
        <v>152336</v>
      </c>
      <c r="O21" s="88">
        <v>152336</v>
      </c>
      <c r="P21" s="89">
        <v>152336</v>
      </c>
      <c r="Q21" s="117">
        <f t="shared" si="2"/>
        <v>-12770</v>
      </c>
      <c r="R21" s="117"/>
      <c r="S21" s="117"/>
      <c r="T21" s="117"/>
      <c r="U21" s="113">
        <f t="shared" si="3"/>
        <v>91.3</v>
      </c>
      <c r="V21" s="113"/>
      <c r="W21" s="113"/>
      <c r="X21" s="113"/>
    </row>
    <row r="22" spans="1:31" ht="15" customHeight="1">
      <c r="A22" s="70" t="s">
        <v>105</v>
      </c>
      <c r="B22" s="71"/>
      <c r="C22" s="71"/>
      <c r="D22" s="71"/>
      <c r="E22" s="72"/>
      <c r="F22" s="67" t="s">
        <v>89</v>
      </c>
      <c r="G22" s="68"/>
      <c r="H22" s="69"/>
      <c r="I22" s="114">
        <v>325034</v>
      </c>
      <c r="J22" s="114"/>
      <c r="K22" s="114"/>
      <c r="L22" s="114"/>
      <c r="M22" s="114">
        <v>326807</v>
      </c>
      <c r="N22" s="114">
        <v>365728</v>
      </c>
      <c r="O22" s="114">
        <v>365728</v>
      </c>
      <c r="P22" s="114">
        <v>365728</v>
      </c>
      <c r="Q22" s="116">
        <f>I22-M22</f>
        <v>-1773</v>
      </c>
      <c r="R22" s="116"/>
      <c r="S22" s="116"/>
      <c r="T22" s="116"/>
      <c r="U22" s="113">
        <f>ROUND(100*I22/M22,1)</f>
        <v>99.5</v>
      </c>
      <c r="V22" s="113"/>
      <c r="W22" s="113"/>
      <c r="X22" s="113"/>
    </row>
    <row r="23" spans="1:31" ht="15" customHeight="1">
      <c r="A23" s="73"/>
      <c r="B23" s="74"/>
      <c r="C23" s="74"/>
      <c r="D23" s="74"/>
      <c r="E23" s="75"/>
      <c r="F23" s="67" t="s">
        <v>90</v>
      </c>
      <c r="G23" s="68"/>
      <c r="H23" s="69"/>
      <c r="I23" s="111">
        <v>326042</v>
      </c>
      <c r="J23" s="111"/>
      <c r="K23" s="111"/>
      <c r="L23" s="111"/>
      <c r="M23" s="111">
        <v>329526</v>
      </c>
      <c r="N23" s="111">
        <v>365728</v>
      </c>
      <c r="O23" s="111">
        <v>365728</v>
      </c>
      <c r="P23" s="111">
        <v>365728</v>
      </c>
      <c r="Q23" s="117">
        <f t="shared" ref="Q23:Q25" si="4">I23-M23</f>
        <v>-3484</v>
      </c>
      <c r="R23" s="117"/>
      <c r="S23" s="117"/>
      <c r="T23" s="117"/>
      <c r="U23" s="113">
        <f t="shared" ref="U23:U25" si="5">ROUND(100*I23/M23,1)</f>
        <v>98.9</v>
      </c>
      <c r="V23" s="113"/>
      <c r="W23" s="113"/>
      <c r="X23" s="113"/>
    </row>
    <row r="24" spans="1:31" ht="15" customHeight="1">
      <c r="A24" s="73"/>
      <c r="B24" s="74"/>
      <c r="C24" s="74"/>
      <c r="D24" s="74"/>
      <c r="E24" s="75"/>
      <c r="F24" s="57" t="s">
        <v>88</v>
      </c>
      <c r="G24" s="118"/>
      <c r="H24" s="58"/>
      <c r="I24" s="114">
        <v>268212</v>
      </c>
      <c r="J24" s="114"/>
      <c r="K24" s="114"/>
      <c r="L24" s="114"/>
      <c r="M24" s="114">
        <v>262329</v>
      </c>
      <c r="N24" s="114">
        <v>191156</v>
      </c>
      <c r="O24" s="114">
        <v>191156</v>
      </c>
      <c r="P24" s="114">
        <v>191156</v>
      </c>
      <c r="Q24" s="116">
        <f t="shared" si="4"/>
        <v>5883</v>
      </c>
      <c r="R24" s="116"/>
      <c r="S24" s="116"/>
      <c r="T24" s="116"/>
      <c r="U24" s="113">
        <f t="shared" si="5"/>
        <v>102.2</v>
      </c>
      <c r="V24" s="113"/>
      <c r="W24" s="113"/>
      <c r="X24" s="113"/>
    </row>
    <row r="25" spans="1:31" ht="15" customHeight="1">
      <c r="A25" s="76"/>
      <c r="B25" s="77"/>
      <c r="C25" s="77"/>
      <c r="D25" s="77"/>
      <c r="E25" s="78"/>
      <c r="F25" s="57" t="s">
        <v>91</v>
      </c>
      <c r="G25" s="118"/>
      <c r="H25" s="58"/>
      <c r="I25" s="111">
        <v>397823</v>
      </c>
      <c r="J25" s="111"/>
      <c r="K25" s="111"/>
      <c r="L25" s="111"/>
      <c r="M25" s="111">
        <v>375914</v>
      </c>
      <c r="N25" s="111">
        <v>210109</v>
      </c>
      <c r="O25" s="111">
        <v>210109</v>
      </c>
      <c r="P25" s="111">
        <v>210109</v>
      </c>
      <c r="Q25" s="117">
        <f t="shared" si="4"/>
        <v>21909</v>
      </c>
      <c r="R25" s="117"/>
      <c r="S25" s="117"/>
      <c r="T25" s="117"/>
      <c r="U25" s="113">
        <f t="shared" si="5"/>
        <v>105.8</v>
      </c>
      <c r="V25" s="113"/>
      <c r="W25" s="113"/>
      <c r="X25" s="113"/>
    </row>
    <row r="26" spans="1:31">
      <c r="A26" s="25"/>
      <c r="X26" s="10" t="s">
        <v>9</v>
      </c>
    </row>
    <row r="28" spans="1:31" ht="15" customHeight="1">
      <c r="A28" s="23" t="s">
        <v>120</v>
      </c>
      <c r="B28" s="1"/>
      <c r="C28" s="1"/>
      <c r="D28" s="1"/>
      <c r="E28" s="1"/>
      <c r="R28" s="1"/>
      <c r="S28" s="1"/>
    </row>
    <row r="29" spans="1:31">
      <c r="A29" s="11"/>
      <c r="B29" s="11"/>
      <c r="C29" s="11"/>
      <c r="D29" s="11"/>
      <c r="E29" s="11"/>
      <c r="F29" s="11"/>
      <c r="G29" s="11"/>
      <c r="H29" s="16"/>
      <c r="I29" s="9"/>
      <c r="J29" s="9"/>
      <c r="K29" s="9"/>
      <c r="L29" s="15"/>
      <c r="M29" s="3"/>
      <c r="N29" s="3"/>
      <c r="O29" s="3"/>
      <c r="P29" s="9"/>
      <c r="Q29" s="8"/>
      <c r="R29" s="8"/>
      <c r="S29" s="8"/>
      <c r="T29" s="8"/>
      <c r="U29" s="8"/>
      <c r="V29" s="9"/>
      <c r="W29" s="13"/>
      <c r="X29" s="9" t="s">
        <v>3</v>
      </c>
    </row>
    <row r="30" spans="1:31" ht="15" customHeight="1">
      <c r="A30" s="30" t="s">
        <v>10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0" t="s">
        <v>11</v>
      </c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1"/>
    </row>
    <row r="31" spans="1:31" ht="15" customHeight="1">
      <c r="A31" s="30" t="s">
        <v>12</v>
      </c>
      <c r="B31" s="32"/>
      <c r="C31" s="32"/>
      <c r="D31" s="32"/>
      <c r="E31" s="32"/>
      <c r="F31" s="31"/>
      <c r="G31" s="30" t="s">
        <v>13</v>
      </c>
      <c r="H31" s="32"/>
      <c r="I31" s="32"/>
      <c r="J31" s="31"/>
      <c r="K31" s="30" t="s">
        <v>1</v>
      </c>
      <c r="L31" s="31"/>
      <c r="M31" s="30" t="s">
        <v>12</v>
      </c>
      <c r="N31" s="32"/>
      <c r="O31" s="32"/>
      <c r="P31" s="32"/>
      <c r="Q31" s="32"/>
      <c r="R31" s="31"/>
      <c r="S31" s="30" t="s">
        <v>13</v>
      </c>
      <c r="T31" s="32"/>
      <c r="U31" s="32"/>
      <c r="V31" s="31"/>
      <c r="W31" s="30" t="s">
        <v>1</v>
      </c>
      <c r="X31" s="31"/>
    </row>
    <row r="32" spans="1:31" ht="15" customHeight="1">
      <c r="A32" s="79" t="s">
        <v>45</v>
      </c>
      <c r="B32" s="80"/>
      <c r="C32" s="80"/>
      <c r="D32" s="80"/>
      <c r="E32" s="80"/>
      <c r="F32" s="81"/>
      <c r="G32" s="87">
        <v>828809</v>
      </c>
      <c r="H32" s="88"/>
      <c r="I32" s="88"/>
      <c r="J32" s="89"/>
      <c r="K32" s="85">
        <v>10.9</v>
      </c>
      <c r="L32" s="86"/>
      <c r="M32" s="93" t="s">
        <v>59</v>
      </c>
      <c r="N32" s="94"/>
      <c r="O32" s="94"/>
      <c r="P32" s="94"/>
      <c r="Q32" s="94"/>
      <c r="R32" s="95"/>
      <c r="S32" s="96">
        <v>68438</v>
      </c>
      <c r="T32" s="97">
        <v>68349</v>
      </c>
      <c r="U32" s="97">
        <v>68349</v>
      </c>
      <c r="V32" s="98">
        <v>68349</v>
      </c>
      <c r="W32" s="26">
        <v>1</v>
      </c>
      <c r="X32" s="27"/>
      <c r="Y32" s="7"/>
      <c r="Z32" s="7"/>
      <c r="AA32" s="136">
        <f>ROUND(G32*100/$G$54,2)</f>
        <v>10.9</v>
      </c>
      <c r="AB32" s="137"/>
      <c r="AD32" s="134">
        <f>ROUND(S32*100/$S$54,2)</f>
        <v>0.9</v>
      </c>
      <c r="AE32" s="135"/>
    </row>
    <row r="33" spans="1:31" ht="15" customHeight="1">
      <c r="A33" s="79" t="s">
        <v>46</v>
      </c>
      <c r="B33" s="80"/>
      <c r="C33" s="80"/>
      <c r="D33" s="80"/>
      <c r="E33" s="80"/>
      <c r="F33" s="81"/>
      <c r="G33" s="87">
        <v>89162</v>
      </c>
      <c r="H33" s="88"/>
      <c r="I33" s="88"/>
      <c r="J33" s="89"/>
      <c r="K33" s="85">
        <v>1.2</v>
      </c>
      <c r="L33" s="86"/>
      <c r="M33" s="93" t="s">
        <v>60</v>
      </c>
      <c r="N33" s="94"/>
      <c r="O33" s="94"/>
      <c r="P33" s="94"/>
      <c r="Q33" s="94"/>
      <c r="R33" s="95"/>
      <c r="S33" s="96">
        <v>2619361</v>
      </c>
      <c r="T33" s="97">
        <v>1151231</v>
      </c>
      <c r="U33" s="97">
        <v>1151231</v>
      </c>
      <c r="V33" s="98">
        <v>1151231</v>
      </c>
      <c r="W33" s="26">
        <v>34.4</v>
      </c>
      <c r="X33" s="27"/>
      <c r="Y33" s="1"/>
      <c r="AA33" s="136">
        <f t="shared" ref="AA33:AA53" si="6">ROUND(G33*100/$G$54,2)</f>
        <v>1.17</v>
      </c>
      <c r="AB33" s="137"/>
      <c r="AD33" s="134">
        <f t="shared" ref="AD33:AD44" si="7">ROUND(S33*100/$S$54,2)</f>
        <v>34.43</v>
      </c>
      <c r="AE33" s="135"/>
    </row>
    <row r="34" spans="1:31" ht="15" customHeight="1">
      <c r="A34" s="79" t="s">
        <v>47</v>
      </c>
      <c r="B34" s="80"/>
      <c r="C34" s="80"/>
      <c r="D34" s="80"/>
      <c r="E34" s="80"/>
      <c r="F34" s="81"/>
      <c r="G34" s="87">
        <v>200</v>
      </c>
      <c r="H34" s="88"/>
      <c r="I34" s="88"/>
      <c r="J34" s="89"/>
      <c r="K34" s="85">
        <v>0.01</v>
      </c>
      <c r="L34" s="86"/>
      <c r="M34" s="93" t="s">
        <v>61</v>
      </c>
      <c r="N34" s="94"/>
      <c r="O34" s="94"/>
      <c r="P34" s="94"/>
      <c r="Q34" s="94"/>
      <c r="R34" s="95"/>
      <c r="S34" s="96">
        <v>1316982</v>
      </c>
      <c r="T34" s="97">
        <v>1206423</v>
      </c>
      <c r="U34" s="97">
        <v>1206423</v>
      </c>
      <c r="V34" s="98">
        <v>1206423</v>
      </c>
      <c r="W34" s="26">
        <v>17.3</v>
      </c>
      <c r="X34" s="27"/>
      <c r="AA34" s="136">
        <f t="shared" si="6"/>
        <v>0</v>
      </c>
      <c r="AB34" s="137"/>
      <c r="AD34" s="134">
        <f t="shared" si="7"/>
        <v>17.309999999999999</v>
      </c>
      <c r="AE34" s="135"/>
    </row>
    <row r="35" spans="1:31" ht="15" customHeight="1">
      <c r="A35" s="79" t="s">
        <v>48</v>
      </c>
      <c r="B35" s="80"/>
      <c r="C35" s="80"/>
      <c r="D35" s="80"/>
      <c r="E35" s="80"/>
      <c r="F35" s="81"/>
      <c r="G35" s="87">
        <v>1300</v>
      </c>
      <c r="H35" s="88"/>
      <c r="I35" s="88"/>
      <c r="J35" s="89"/>
      <c r="K35" s="85">
        <v>0.02</v>
      </c>
      <c r="L35" s="86"/>
      <c r="M35" s="93" t="s">
        <v>62</v>
      </c>
      <c r="N35" s="94"/>
      <c r="O35" s="94"/>
      <c r="P35" s="94"/>
      <c r="Q35" s="94"/>
      <c r="R35" s="95"/>
      <c r="S35" s="96">
        <v>365793</v>
      </c>
      <c r="T35" s="97">
        <v>350180</v>
      </c>
      <c r="U35" s="97">
        <v>350180</v>
      </c>
      <c r="V35" s="98">
        <v>350180</v>
      </c>
      <c r="W35" s="26">
        <v>4.8</v>
      </c>
      <c r="X35" s="27"/>
      <c r="AA35" s="136">
        <f t="shared" si="6"/>
        <v>0.02</v>
      </c>
      <c r="AB35" s="137"/>
      <c r="AD35" s="134">
        <f t="shared" si="7"/>
        <v>4.8099999999999996</v>
      </c>
      <c r="AE35" s="135"/>
    </row>
    <row r="36" spans="1:31" ht="15" customHeight="1">
      <c r="A36" s="99" t="s">
        <v>14</v>
      </c>
      <c r="B36" s="100"/>
      <c r="C36" s="100"/>
      <c r="D36" s="100"/>
      <c r="E36" s="100"/>
      <c r="F36" s="101"/>
      <c r="G36" s="87">
        <v>1300</v>
      </c>
      <c r="H36" s="88"/>
      <c r="I36" s="88"/>
      <c r="J36" s="89"/>
      <c r="K36" s="85">
        <v>0.02</v>
      </c>
      <c r="L36" s="86"/>
      <c r="M36" s="93" t="s">
        <v>63</v>
      </c>
      <c r="N36" s="94"/>
      <c r="O36" s="94"/>
      <c r="P36" s="94"/>
      <c r="Q36" s="94"/>
      <c r="R36" s="95"/>
      <c r="S36" s="96">
        <v>552771</v>
      </c>
      <c r="T36" s="97">
        <v>394624</v>
      </c>
      <c r="U36" s="97">
        <v>394624</v>
      </c>
      <c r="V36" s="98">
        <v>394624</v>
      </c>
      <c r="W36" s="26">
        <v>7.3</v>
      </c>
      <c r="X36" s="27"/>
      <c r="AA36" s="136">
        <f t="shared" si="6"/>
        <v>0.02</v>
      </c>
      <c r="AB36" s="137"/>
      <c r="AD36" s="134">
        <f t="shared" si="7"/>
        <v>7.27</v>
      </c>
      <c r="AE36" s="135"/>
    </row>
    <row r="37" spans="1:31" ht="15" customHeight="1">
      <c r="A37" s="79" t="s">
        <v>103</v>
      </c>
      <c r="B37" s="80"/>
      <c r="C37" s="80"/>
      <c r="D37" s="80"/>
      <c r="E37" s="80"/>
      <c r="F37" s="81"/>
      <c r="G37" s="87">
        <v>11000</v>
      </c>
      <c r="H37" s="88"/>
      <c r="I37" s="88"/>
      <c r="J37" s="89"/>
      <c r="K37" s="85">
        <v>0.1</v>
      </c>
      <c r="L37" s="86"/>
      <c r="M37" s="93" t="s">
        <v>64</v>
      </c>
      <c r="N37" s="94"/>
      <c r="O37" s="94"/>
      <c r="P37" s="94"/>
      <c r="Q37" s="94"/>
      <c r="R37" s="95"/>
      <c r="S37" s="96">
        <v>422396</v>
      </c>
      <c r="T37" s="97">
        <v>421753</v>
      </c>
      <c r="U37" s="97">
        <v>421753</v>
      </c>
      <c r="V37" s="98">
        <v>421753</v>
      </c>
      <c r="W37" s="26">
        <v>5.5</v>
      </c>
      <c r="X37" s="27"/>
      <c r="AA37" s="136">
        <f t="shared" si="6"/>
        <v>0.14000000000000001</v>
      </c>
      <c r="AB37" s="137"/>
      <c r="AD37" s="134">
        <f t="shared" si="7"/>
        <v>5.55</v>
      </c>
      <c r="AE37" s="135"/>
    </row>
    <row r="38" spans="1:31" ht="15" customHeight="1">
      <c r="A38" s="79" t="s">
        <v>15</v>
      </c>
      <c r="B38" s="80"/>
      <c r="C38" s="80"/>
      <c r="D38" s="80"/>
      <c r="E38" s="80"/>
      <c r="F38" s="81"/>
      <c r="G38" s="87">
        <v>141000</v>
      </c>
      <c r="H38" s="88"/>
      <c r="I38" s="88"/>
      <c r="J38" s="89"/>
      <c r="K38" s="85">
        <v>1.8</v>
      </c>
      <c r="L38" s="86"/>
      <c r="M38" s="93" t="s">
        <v>65</v>
      </c>
      <c r="N38" s="94"/>
      <c r="O38" s="94"/>
      <c r="P38" s="94"/>
      <c r="Q38" s="94"/>
      <c r="R38" s="95"/>
      <c r="S38" s="96">
        <v>946444</v>
      </c>
      <c r="T38" s="97">
        <v>879878</v>
      </c>
      <c r="U38" s="97">
        <v>879878</v>
      </c>
      <c r="V38" s="98">
        <v>879878</v>
      </c>
      <c r="W38" s="26">
        <v>12.4</v>
      </c>
      <c r="X38" s="27"/>
      <c r="AA38" s="136">
        <f t="shared" si="6"/>
        <v>1.85</v>
      </c>
      <c r="AB38" s="137"/>
      <c r="AD38" s="134">
        <f t="shared" si="7"/>
        <v>12.44</v>
      </c>
      <c r="AE38" s="135"/>
    </row>
    <row r="39" spans="1:31" ht="15" customHeight="1">
      <c r="A39" s="79" t="s">
        <v>16</v>
      </c>
      <c r="B39" s="80"/>
      <c r="C39" s="80"/>
      <c r="D39" s="80"/>
      <c r="E39" s="80"/>
      <c r="F39" s="81"/>
      <c r="G39" s="87">
        <v>4000</v>
      </c>
      <c r="H39" s="88"/>
      <c r="I39" s="88"/>
      <c r="J39" s="89"/>
      <c r="K39" s="85">
        <v>7.0000000000000007E-2</v>
      </c>
      <c r="L39" s="86"/>
      <c r="M39" s="93" t="s">
        <v>66</v>
      </c>
      <c r="N39" s="94"/>
      <c r="O39" s="94"/>
      <c r="P39" s="94"/>
      <c r="Q39" s="94"/>
      <c r="R39" s="95"/>
      <c r="S39" s="96">
        <v>249481</v>
      </c>
      <c r="T39" s="97">
        <v>230637</v>
      </c>
      <c r="U39" s="97">
        <v>230637</v>
      </c>
      <c r="V39" s="98">
        <v>230637</v>
      </c>
      <c r="W39" s="26">
        <v>3.3</v>
      </c>
      <c r="X39" s="27"/>
      <c r="AA39" s="136">
        <f t="shared" si="6"/>
        <v>0.05</v>
      </c>
      <c r="AB39" s="137"/>
      <c r="AD39" s="134">
        <f t="shared" si="7"/>
        <v>3.28</v>
      </c>
      <c r="AE39" s="135"/>
    </row>
    <row r="40" spans="1:31" ht="15" customHeight="1">
      <c r="A40" s="102" t="s">
        <v>113</v>
      </c>
      <c r="B40" s="103"/>
      <c r="C40" s="103"/>
      <c r="D40" s="103"/>
      <c r="E40" s="103"/>
      <c r="F40" s="104"/>
      <c r="G40" s="87">
        <v>3000</v>
      </c>
      <c r="H40" s="88"/>
      <c r="I40" s="88"/>
      <c r="J40" s="89"/>
      <c r="K40" s="85">
        <v>0</v>
      </c>
      <c r="L40" s="86"/>
      <c r="M40" s="93" t="s">
        <v>67</v>
      </c>
      <c r="N40" s="94"/>
      <c r="O40" s="94"/>
      <c r="P40" s="94"/>
      <c r="Q40" s="94"/>
      <c r="R40" s="95"/>
      <c r="S40" s="96">
        <v>659994</v>
      </c>
      <c r="T40" s="97">
        <v>570969</v>
      </c>
      <c r="U40" s="97">
        <v>570969</v>
      </c>
      <c r="V40" s="98">
        <v>570969</v>
      </c>
      <c r="W40" s="26">
        <v>8.6999999999999993</v>
      </c>
      <c r="X40" s="27"/>
      <c r="Z40" s="1"/>
      <c r="AA40" s="136">
        <f t="shared" si="6"/>
        <v>0.04</v>
      </c>
      <c r="AB40" s="137"/>
      <c r="AD40" s="134">
        <f t="shared" si="7"/>
        <v>8.68</v>
      </c>
      <c r="AE40" s="135"/>
    </row>
    <row r="41" spans="1:31" ht="15" customHeight="1">
      <c r="A41" s="79" t="s">
        <v>49</v>
      </c>
      <c r="B41" s="80"/>
      <c r="C41" s="80"/>
      <c r="D41" s="80"/>
      <c r="E41" s="80"/>
      <c r="F41" s="81"/>
      <c r="G41" s="87">
        <v>2000</v>
      </c>
      <c r="H41" s="88"/>
      <c r="I41" s="88"/>
      <c r="J41" s="89"/>
      <c r="K41" s="85">
        <v>0.03</v>
      </c>
      <c r="L41" s="86"/>
      <c r="M41" s="93" t="s">
        <v>68</v>
      </c>
      <c r="N41" s="94"/>
      <c r="O41" s="94"/>
      <c r="P41" s="94"/>
      <c r="Q41" s="94"/>
      <c r="R41" s="95"/>
      <c r="S41" s="96">
        <v>906</v>
      </c>
      <c r="T41" s="97">
        <v>54840</v>
      </c>
      <c r="U41" s="97">
        <v>54840</v>
      </c>
      <c r="V41" s="98">
        <v>54840</v>
      </c>
      <c r="W41" s="26">
        <v>0</v>
      </c>
      <c r="X41" s="27"/>
      <c r="AA41" s="136">
        <f t="shared" si="6"/>
        <v>0.03</v>
      </c>
      <c r="AB41" s="137"/>
      <c r="AD41" s="134">
        <f t="shared" si="7"/>
        <v>0.01</v>
      </c>
      <c r="AE41" s="135"/>
    </row>
    <row r="42" spans="1:31" ht="15" customHeight="1">
      <c r="A42" s="79" t="s">
        <v>50</v>
      </c>
      <c r="B42" s="80"/>
      <c r="C42" s="80"/>
      <c r="D42" s="80"/>
      <c r="E42" s="80"/>
      <c r="F42" s="81"/>
      <c r="G42" s="87">
        <v>2470000</v>
      </c>
      <c r="H42" s="88"/>
      <c r="I42" s="88"/>
      <c r="J42" s="89"/>
      <c r="K42" s="85">
        <v>32.5</v>
      </c>
      <c r="L42" s="86"/>
      <c r="M42" s="93" t="s">
        <v>69</v>
      </c>
      <c r="N42" s="94"/>
      <c r="O42" s="94"/>
      <c r="P42" s="94"/>
      <c r="Q42" s="94"/>
      <c r="R42" s="95"/>
      <c r="S42" s="96">
        <v>394433</v>
      </c>
      <c r="T42" s="97">
        <v>431115</v>
      </c>
      <c r="U42" s="97">
        <v>431115</v>
      </c>
      <c r="V42" s="98">
        <v>431115</v>
      </c>
      <c r="W42" s="26">
        <v>5.2</v>
      </c>
      <c r="X42" s="27"/>
      <c r="AA42" s="136">
        <f t="shared" si="6"/>
        <v>32.47</v>
      </c>
      <c r="AB42" s="137"/>
      <c r="AD42" s="134">
        <f t="shared" si="7"/>
        <v>5.19</v>
      </c>
      <c r="AE42" s="135"/>
    </row>
    <row r="43" spans="1:31" ht="15" customHeight="1">
      <c r="A43" s="99" t="s">
        <v>17</v>
      </c>
      <c r="B43" s="100"/>
      <c r="C43" s="100"/>
      <c r="D43" s="100"/>
      <c r="E43" s="100"/>
      <c r="F43" s="101"/>
      <c r="G43" s="82">
        <v>700</v>
      </c>
      <c r="H43" s="83"/>
      <c r="I43" s="83"/>
      <c r="J43" s="84"/>
      <c r="K43" s="85">
        <v>0.02</v>
      </c>
      <c r="L43" s="86"/>
      <c r="M43" s="93" t="s">
        <v>86</v>
      </c>
      <c r="N43" s="94"/>
      <c r="O43" s="94"/>
      <c r="P43" s="94"/>
      <c r="Q43" s="94"/>
      <c r="R43" s="95"/>
      <c r="S43" s="96">
        <v>1</v>
      </c>
      <c r="T43" s="97">
        <v>1</v>
      </c>
      <c r="U43" s="97">
        <v>1</v>
      </c>
      <c r="V43" s="98">
        <v>1</v>
      </c>
      <c r="W43" s="26">
        <v>0</v>
      </c>
      <c r="X43" s="27"/>
      <c r="AA43" s="136">
        <f t="shared" si="6"/>
        <v>0.01</v>
      </c>
      <c r="AB43" s="137"/>
      <c r="AD43" s="134">
        <f t="shared" si="7"/>
        <v>0</v>
      </c>
      <c r="AE43" s="135"/>
    </row>
    <row r="44" spans="1:31" ht="15" customHeight="1">
      <c r="A44" s="79" t="s">
        <v>18</v>
      </c>
      <c r="B44" s="80"/>
      <c r="C44" s="80"/>
      <c r="D44" s="80"/>
      <c r="E44" s="80"/>
      <c r="F44" s="81"/>
      <c r="G44" s="87">
        <v>903447</v>
      </c>
      <c r="H44" s="88"/>
      <c r="I44" s="88"/>
      <c r="J44" s="89"/>
      <c r="K44" s="85">
        <v>11.9</v>
      </c>
      <c r="L44" s="86"/>
      <c r="M44" s="93" t="s">
        <v>87</v>
      </c>
      <c r="N44" s="94"/>
      <c r="O44" s="94"/>
      <c r="P44" s="94"/>
      <c r="Q44" s="94"/>
      <c r="R44" s="95"/>
      <c r="S44" s="96">
        <v>10000</v>
      </c>
      <c r="T44" s="97">
        <v>10000</v>
      </c>
      <c r="U44" s="97">
        <v>10000</v>
      </c>
      <c r="V44" s="98">
        <v>10000</v>
      </c>
      <c r="W44" s="26">
        <v>0.1</v>
      </c>
      <c r="X44" s="27"/>
      <c r="AA44" s="136">
        <f t="shared" si="6"/>
        <v>11.88</v>
      </c>
      <c r="AB44" s="137"/>
      <c r="AD44" s="134">
        <f t="shared" si="7"/>
        <v>0.13</v>
      </c>
      <c r="AE44" s="135"/>
    </row>
    <row r="45" spans="1:31" ht="15" customHeight="1">
      <c r="A45" s="79" t="s">
        <v>19</v>
      </c>
      <c r="B45" s="80"/>
      <c r="C45" s="80"/>
      <c r="D45" s="80"/>
      <c r="E45" s="80"/>
      <c r="F45" s="81"/>
      <c r="G45" s="87">
        <v>112304</v>
      </c>
      <c r="H45" s="88"/>
      <c r="I45" s="88"/>
      <c r="J45" s="89"/>
      <c r="K45" s="85">
        <v>1.5</v>
      </c>
      <c r="L45" s="86"/>
      <c r="M45" s="93"/>
      <c r="N45" s="94"/>
      <c r="O45" s="94"/>
      <c r="P45" s="94"/>
      <c r="Q45" s="94"/>
      <c r="R45" s="95"/>
      <c r="S45" s="96"/>
      <c r="T45" s="97"/>
      <c r="U45" s="97"/>
      <c r="V45" s="98"/>
      <c r="W45" s="26"/>
      <c r="X45" s="27"/>
      <c r="AA45" s="136">
        <f t="shared" si="6"/>
        <v>1.48</v>
      </c>
      <c r="AB45" s="137"/>
    </row>
    <row r="46" spans="1:31" ht="15" customHeight="1">
      <c r="A46" s="79" t="s">
        <v>51</v>
      </c>
      <c r="B46" s="80"/>
      <c r="C46" s="80"/>
      <c r="D46" s="80"/>
      <c r="E46" s="80"/>
      <c r="F46" s="81"/>
      <c r="G46" s="87">
        <v>535376</v>
      </c>
      <c r="H46" s="88"/>
      <c r="I46" s="88"/>
      <c r="J46" s="89"/>
      <c r="K46" s="85">
        <v>7</v>
      </c>
      <c r="L46" s="86"/>
      <c r="M46" s="93"/>
      <c r="N46" s="94"/>
      <c r="O46" s="94"/>
      <c r="P46" s="94"/>
      <c r="Q46" s="94"/>
      <c r="R46" s="95"/>
      <c r="S46" s="87"/>
      <c r="T46" s="88"/>
      <c r="U46" s="88"/>
      <c r="V46" s="89"/>
      <c r="W46" s="26"/>
      <c r="X46" s="27"/>
      <c r="AA46" s="136">
        <f t="shared" si="6"/>
        <v>7.04</v>
      </c>
      <c r="AB46" s="137"/>
    </row>
    <row r="47" spans="1:31" ht="15" customHeight="1">
      <c r="A47" s="79" t="s">
        <v>52</v>
      </c>
      <c r="B47" s="80"/>
      <c r="C47" s="80"/>
      <c r="D47" s="80"/>
      <c r="E47" s="80"/>
      <c r="F47" s="81"/>
      <c r="G47" s="82">
        <v>271998</v>
      </c>
      <c r="H47" s="83"/>
      <c r="I47" s="83"/>
      <c r="J47" s="84"/>
      <c r="K47" s="85">
        <v>3.6</v>
      </c>
      <c r="L47" s="86"/>
      <c r="M47" s="28"/>
      <c r="N47" s="63"/>
      <c r="O47" s="63"/>
      <c r="P47" s="63"/>
      <c r="Q47" s="63"/>
      <c r="R47" s="29"/>
      <c r="S47" s="51"/>
      <c r="T47" s="52"/>
      <c r="U47" s="52"/>
      <c r="V47" s="53"/>
      <c r="W47" s="26"/>
      <c r="X47" s="27"/>
      <c r="AA47" s="136">
        <f t="shared" si="6"/>
        <v>3.58</v>
      </c>
      <c r="AB47" s="137"/>
    </row>
    <row r="48" spans="1:31" ht="15" customHeight="1">
      <c r="A48" s="79" t="s">
        <v>53</v>
      </c>
      <c r="B48" s="80"/>
      <c r="C48" s="80"/>
      <c r="D48" s="80"/>
      <c r="E48" s="80"/>
      <c r="F48" s="81"/>
      <c r="G48" s="82">
        <v>120355</v>
      </c>
      <c r="H48" s="83"/>
      <c r="I48" s="83"/>
      <c r="J48" s="84"/>
      <c r="K48" s="85">
        <v>1.6</v>
      </c>
      <c r="L48" s="86"/>
      <c r="M48" s="28"/>
      <c r="N48" s="63"/>
      <c r="O48" s="63"/>
      <c r="P48" s="63"/>
      <c r="Q48" s="63"/>
      <c r="R48" s="29"/>
      <c r="S48" s="51"/>
      <c r="T48" s="52"/>
      <c r="U48" s="52"/>
      <c r="V48" s="53"/>
      <c r="W48" s="26"/>
      <c r="X48" s="27"/>
      <c r="AA48" s="136">
        <f t="shared" si="6"/>
        <v>1.58</v>
      </c>
      <c r="AB48" s="137"/>
    </row>
    <row r="49" spans="1:28" ht="15" customHeight="1">
      <c r="A49" s="79" t="s">
        <v>102</v>
      </c>
      <c r="B49" s="80"/>
      <c r="C49" s="80"/>
      <c r="D49" s="80"/>
      <c r="E49" s="80"/>
      <c r="F49" s="81"/>
      <c r="G49" s="82">
        <v>117101</v>
      </c>
      <c r="H49" s="83"/>
      <c r="I49" s="83"/>
      <c r="J49" s="84"/>
      <c r="K49" s="85">
        <v>1.5</v>
      </c>
      <c r="L49" s="86"/>
      <c r="M49" s="28"/>
      <c r="N49" s="63"/>
      <c r="O49" s="63"/>
      <c r="P49" s="63"/>
      <c r="Q49" s="63"/>
      <c r="R49" s="29"/>
      <c r="S49" s="51"/>
      <c r="T49" s="52"/>
      <c r="U49" s="52"/>
      <c r="V49" s="53"/>
      <c r="W49" s="26"/>
      <c r="X49" s="27"/>
      <c r="AA49" s="136">
        <f t="shared" si="6"/>
        <v>1.54</v>
      </c>
      <c r="AB49" s="137"/>
    </row>
    <row r="50" spans="1:28" ht="15" customHeight="1">
      <c r="A50" s="79" t="s">
        <v>54</v>
      </c>
      <c r="B50" s="80"/>
      <c r="C50" s="80"/>
      <c r="D50" s="80"/>
      <c r="E50" s="80"/>
      <c r="F50" s="81"/>
      <c r="G50" s="82">
        <v>1003361</v>
      </c>
      <c r="H50" s="83"/>
      <c r="I50" s="83"/>
      <c r="J50" s="84"/>
      <c r="K50" s="85">
        <v>13.2</v>
      </c>
      <c r="L50" s="86"/>
      <c r="M50" s="28"/>
      <c r="N50" s="63"/>
      <c r="O50" s="63"/>
      <c r="P50" s="63"/>
      <c r="Q50" s="63"/>
      <c r="R50" s="29"/>
      <c r="S50" s="51"/>
      <c r="T50" s="52"/>
      <c r="U50" s="52"/>
      <c r="V50" s="53"/>
      <c r="W50" s="26"/>
      <c r="X50" s="27"/>
      <c r="AA50" s="136">
        <f t="shared" si="6"/>
        <v>13.19</v>
      </c>
      <c r="AB50" s="137"/>
    </row>
    <row r="51" spans="1:28" ht="15" customHeight="1">
      <c r="A51" s="79" t="s">
        <v>55</v>
      </c>
      <c r="B51" s="80"/>
      <c r="C51" s="80"/>
      <c r="D51" s="80"/>
      <c r="E51" s="80"/>
      <c r="F51" s="81"/>
      <c r="G51" s="82">
        <v>150000</v>
      </c>
      <c r="H51" s="83"/>
      <c r="I51" s="83"/>
      <c r="J51" s="84"/>
      <c r="K51" s="85">
        <v>2</v>
      </c>
      <c r="L51" s="86"/>
      <c r="M51" s="28"/>
      <c r="N51" s="63"/>
      <c r="O51" s="63"/>
      <c r="P51" s="63"/>
      <c r="Q51" s="63"/>
      <c r="R51" s="29"/>
      <c r="S51" s="51"/>
      <c r="T51" s="52"/>
      <c r="U51" s="52"/>
      <c r="V51" s="53"/>
      <c r="W51" s="26"/>
      <c r="X51" s="27"/>
      <c r="AA51" s="136">
        <f t="shared" si="6"/>
        <v>1.97</v>
      </c>
      <c r="AB51" s="137"/>
    </row>
    <row r="52" spans="1:28" ht="15" customHeight="1">
      <c r="A52" s="79" t="s">
        <v>56</v>
      </c>
      <c r="B52" s="80"/>
      <c r="C52" s="80"/>
      <c r="D52" s="80"/>
      <c r="E52" s="80"/>
      <c r="F52" s="81"/>
      <c r="G52" s="82">
        <v>100587</v>
      </c>
      <c r="H52" s="83"/>
      <c r="I52" s="83"/>
      <c r="J52" s="84"/>
      <c r="K52" s="85">
        <v>1.3</v>
      </c>
      <c r="L52" s="86"/>
      <c r="M52" s="28"/>
      <c r="N52" s="63"/>
      <c r="O52" s="63"/>
      <c r="P52" s="63"/>
      <c r="Q52" s="63"/>
      <c r="R52" s="29"/>
      <c r="S52" s="51"/>
      <c r="T52" s="52"/>
      <c r="U52" s="52"/>
      <c r="V52" s="53"/>
      <c r="W52" s="26"/>
      <c r="X52" s="27"/>
      <c r="AA52" s="136">
        <f t="shared" si="6"/>
        <v>1.32</v>
      </c>
      <c r="AB52" s="137"/>
    </row>
    <row r="53" spans="1:28" ht="15" customHeight="1">
      <c r="A53" s="79" t="s">
        <v>57</v>
      </c>
      <c r="B53" s="80"/>
      <c r="C53" s="80"/>
      <c r="D53" s="80"/>
      <c r="E53" s="80"/>
      <c r="F53" s="81"/>
      <c r="G53" s="82">
        <v>740000</v>
      </c>
      <c r="H53" s="83"/>
      <c r="I53" s="83"/>
      <c r="J53" s="84"/>
      <c r="K53" s="85">
        <v>9.6999999999999993</v>
      </c>
      <c r="L53" s="86"/>
      <c r="M53" s="28"/>
      <c r="N53" s="63"/>
      <c r="O53" s="63"/>
      <c r="P53" s="63"/>
      <c r="Q53" s="63"/>
      <c r="R53" s="29"/>
      <c r="S53" s="51"/>
      <c r="T53" s="52"/>
      <c r="U53" s="52"/>
      <c r="V53" s="53"/>
      <c r="W53" s="26"/>
      <c r="X53" s="27"/>
      <c r="AA53" s="136">
        <f t="shared" si="6"/>
        <v>9.73</v>
      </c>
      <c r="AB53" s="137"/>
    </row>
    <row r="54" spans="1:28" ht="15" customHeight="1">
      <c r="A54" s="90" t="s">
        <v>58</v>
      </c>
      <c r="B54" s="91"/>
      <c r="C54" s="91"/>
      <c r="D54" s="91"/>
      <c r="E54" s="91"/>
      <c r="F54" s="92"/>
      <c r="G54" s="87">
        <f>SUM(G32:I53)</f>
        <v>7607000</v>
      </c>
      <c r="H54" s="88"/>
      <c r="I54" s="88"/>
      <c r="J54" s="89"/>
      <c r="K54" s="26">
        <f>SUM(K32:L53)</f>
        <v>99.969999999999985</v>
      </c>
      <c r="L54" s="27"/>
      <c r="M54" s="93" t="s">
        <v>70</v>
      </c>
      <c r="N54" s="94"/>
      <c r="O54" s="94"/>
      <c r="P54" s="94"/>
      <c r="Q54" s="94"/>
      <c r="R54" s="95"/>
      <c r="S54" s="87">
        <f>SUM(S32:S53)</f>
        <v>7607000</v>
      </c>
      <c r="T54" s="88"/>
      <c r="U54" s="88"/>
      <c r="V54" s="89"/>
      <c r="W54" s="26">
        <f>SUM(W32:X53)</f>
        <v>100</v>
      </c>
      <c r="X54" s="27"/>
    </row>
    <row r="55" spans="1:28">
      <c r="A55" s="4"/>
      <c r="B55" s="4"/>
      <c r="C55" s="4"/>
      <c r="D55" s="4"/>
      <c r="E55" s="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14"/>
      <c r="S55" s="14"/>
      <c r="T55" s="14"/>
      <c r="U55" s="14"/>
      <c r="V55" s="10"/>
      <c r="X55" s="10" t="s">
        <v>9</v>
      </c>
    </row>
    <row r="56" spans="1:28">
      <c r="A56" s="1"/>
      <c r="B56" s="1"/>
      <c r="C56" s="1"/>
      <c r="D56" s="1"/>
      <c r="E56" s="1"/>
      <c r="R56" s="1"/>
      <c r="S56" s="1"/>
    </row>
    <row r="57" spans="1:28">
      <c r="A57" s="1"/>
      <c r="B57" s="1"/>
      <c r="C57" s="1"/>
      <c r="D57" s="1"/>
      <c r="E57" s="1"/>
      <c r="R57" s="1"/>
      <c r="S57" s="1"/>
    </row>
  </sheetData>
  <mergeCells count="270">
    <mergeCell ref="A33:F33"/>
    <mergeCell ref="A35:F35"/>
    <mergeCell ref="AA50:AB50"/>
    <mergeCell ref="AA51:AB51"/>
    <mergeCell ref="AA52:AB52"/>
    <mergeCell ref="AA53:AB53"/>
    <mergeCell ref="AA46:AB46"/>
    <mergeCell ref="AA47:AB47"/>
    <mergeCell ref="AA48:AB48"/>
    <mergeCell ref="AA49:AB49"/>
    <mergeCell ref="W33:X33"/>
    <mergeCell ref="S35:V35"/>
    <mergeCell ref="W35:X35"/>
    <mergeCell ref="A34:F34"/>
    <mergeCell ref="G34:J34"/>
    <mergeCell ref="K34:L34"/>
    <mergeCell ref="M34:R34"/>
    <mergeCell ref="S34:V34"/>
    <mergeCell ref="W34:X34"/>
    <mergeCell ref="K33:L33"/>
    <mergeCell ref="M33:R33"/>
    <mergeCell ref="S33:V33"/>
    <mergeCell ref="A38:F38"/>
    <mergeCell ref="G38:J38"/>
    <mergeCell ref="AA32:AB32"/>
    <mergeCell ref="AA33:AB33"/>
    <mergeCell ref="AA34:AB34"/>
    <mergeCell ref="AA35:AB35"/>
    <mergeCell ref="AA36:AB36"/>
    <mergeCell ref="AA37:AB37"/>
    <mergeCell ref="AA38:AB38"/>
    <mergeCell ref="AA39:AB39"/>
    <mergeCell ref="AA40:AB40"/>
    <mergeCell ref="AD32:AE32"/>
    <mergeCell ref="AD33:AE33"/>
    <mergeCell ref="AD34:AE34"/>
    <mergeCell ref="AD35:AE35"/>
    <mergeCell ref="AD36:AE36"/>
    <mergeCell ref="AD37:AE37"/>
    <mergeCell ref="AD38:AE38"/>
    <mergeCell ref="AD39:AE39"/>
    <mergeCell ref="AD40:AE40"/>
    <mergeCell ref="AD41:AE41"/>
    <mergeCell ref="AD42:AE42"/>
    <mergeCell ref="AD43:AE43"/>
    <mergeCell ref="AD44:AE44"/>
    <mergeCell ref="AA41:AB41"/>
    <mergeCell ref="AA42:AB42"/>
    <mergeCell ref="AA43:AB43"/>
    <mergeCell ref="AA44:AB44"/>
    <mergeCell ref="AA45:AB45"/>
    <mergeCell ref="U11:X11"/>
    <mergeCell ref="B10:H10"/>
    <mergeCell ref="I10:L10"/>
    <mergeCell ref="M10:P10"/>
    <mergeCell ref="Q10:T10"/>
    <mergeCell ref="U10:X10"/>
    <mergeCell ref="U12:X12"/>
    <mergeCell ref="I12:L12"/>
    <mergeCell ref="A1:X2"/>
    <mergeCell ref="A6:H6"/>
    <mergeCell ref="I6:L6"/>
    <mergeCell ref="M6:P6"/>
    <mergeCell ref="Q6:T6"/>
    <mergeCell ref="U6:X6"/>
    <mergeCell ref="A7:H7"/>
    <mergeCell ref="I7:L7"/>
    <mergeCell ref="M7:P7"/>
    <mergeCell ref="Q7:T7"/>
    <mergeCell ref="U7:X7"/>
    <mergeCell ref="M12:P12"/>
    <mergeCell ref="Q12:T12"/>
    <mergeCell ref="I21:L21"/>
    <mergeCell ref="M21:P21"/>
    <mergeCell ref="Q21:T21"/>
    <mergeCell ref="U21:X21"/>
    <mergeCell ref="F18:H18"/>
    <mergeCell ref="F19:H19"/>
    <mergeCell ref="F20:H20"/>
    <mergeCell ref="F21:H21"/>
    <mergeCell ref="A8:H8"/>
    <mergeCell ref="I8:L8"/>
    <mergeCell ref="M8:P8"/>
    <mergeCell ref="Q8:T8"/>
    <mergeCell ref="U8:X8"/>
    <mergeCell ref="B9:H9"/>
    <mergeCell ref="I9:L9"/>
    <mergeCell ref="M9:P9"/>
    <mergeCell ref="Q9:T9"/>
    <mergeCell ref="U9:X9"/>
    <mergeCell ref="A9:A12"/>
    <mergeCell ref="B12:H12"/>
    <mergeCell ref="B11:H11"/>
    <mergeCell ref="I11:L11"/>
    <mergeCell ref="M11:P11"/>
    <mergeCell ref="Q11:T11"/>
    <mergeCell ref="I20:L20"/>
    <mergeCell ref="M20:P20"/>
    <mergeCell ref="Q20:T20"/>
    <mergeCell ref="U20:X20"/>
    <mergeCell ref="I18:L18"/>
    <mergeCell ref="M18:P18"/>
    <mergeCell ref="Q18:T18"/>
    <mergeCell ref="U18:X18"/>
    <mergeCell ref="I19:L19"/>
    <mergeCell ref="M19:P19"/>
    <mergeCell ref="Q19:T19"/>
    <mergeCell ref="U19:X19"/>
    <mergeCell ref="U24:X24"/>
    <mergeCell ref="M25:P25"/>
    <mergeCell ref="M24:P24"/>
    <mergeCell ref="W31:X31"/>
    <mergeCell ref="I17:L17"/>
    <mergeCell ref="M17:P17"/>
    <mergeCell ref="A30:L30"/>
    <mergeCell ref="M30:X30"/>
    <mergeCell ref="Q17:T17"/>
    <mergeCell ref="U17:X17"/>
    <mergeCell ref="I22:L22"/>
    <mergeCell ref="Q22:T22"/>
    <mergeCell ref="U22:X22"/>
    <mergeCell ref="M23:P23"/>
    <mergeCell ref="M22:P22"/>
    <mergeCell ref="Q25:T25"/>
    <mergeCell ref="U25:X25"/>
    <mergeCell ref="I23:L23"/>
    <mergeCell ref="Q23:T23"/>
    <mergeCell ref="U23:X23"/>
    <mergeCell ref="F25:H25"/>
    <mergeCell ref="F24:H24"/>
    <mergeCell ref="I24:L24"/>
    <mergeCell ref="Q24:T24"/>
    <mergeCell ref="G37:J37"/>
    <mergeCell ref="K37:L37"/>
    <mergeCell ref="M37:R37"/>
    <mergeCell ref="S37:V37"/>
    <mergeCell ref="W37:X37"/>
    <mergeCell ref="A13:H13"/>
    <mergeCell ref="I13:L13"/>
    <mergeCell ref="M13:P13"/>
    <mergeCell ref="Q13:T13"/>
    <mergeCell ref="U13:X13"/>
    <mergeCell ref="A32:F32"/>
    <mergeCell ref="G32:J32"/>
    <mergeCell ref="K32:L32"/>
    <mergeCell ref="M32:R32"/>
    <mergeCell ref="S32:V32"/>
    <mergeCell ref="W32:X32"/>
    <mergeCell ref="A31:F31"/>
    <mergeCell ref="G31:J31"/>
    <mergeCell ref="K31:L31"/>
    <mergeCell ref="M31:R31"/>
    <mergeCell ref="S31:V31"/>
    <mergeCell ref="I25:L25"/>
    <mergeCell ref="G33:J33"/>
    <mergeCell ref="A17:H17"/>
    <mergeCell ref="M35:R35"/>
    <mergeCell ref="A40:F40"/>
    <mergeCell ref="G40:J40"/>
    <mergeCell ref="K40:L40"/>
    <mergeCell ref="M40:R40"/>
    <mergeCell ref="S40:V40"/>
    <mergeCell ref="W40:X40"/>
    <mergeCell ref="A39:F39"/>
    <mergeCell ref="G39:J39"/>
    <mergeCell ref="K39:L39"/>
    <mergeCell ref="M39:R39"/>
    <mergeCell ref="S39:V39"/>
    <mergeCell ref="W39:X39"/>
    <mergeCell ref="K38:L38"/>
    <mergeCell ref="M38:R38"/>
    <mergeCell ref="S38:V38"/>
    <mergeCell ref="W38:X38"/>
    <mergeCell ref="A36:F36"/>
    <mergeCell ref="G36:J36"/>
    <mergeCell ref="K36:L36"/>
    <mergeCell ref="M36:R36"/>
    <mergeCell ref="S36:V36"/>
    <mergeCell ref="W36:X36"/>
    <mergeCell ref="A37:F37"/>
    <mergeCell ref="M42:R42"/>
    <mergeCell ref="S42:V42"/>
    <mergeCell ref="W42:X42"/>
    <mergeCell ref="A41:F41"/>
    <mergeCell ref="G41:J41"/>
    <mergeCell ref="K41:L41"/>
    <mergeCell ref="M41:R41"/>
    <mergeCell ref="S41:V41"/>
    <mergeCell ref="W41:X41"/>
    <mergeCell ref="M44:R44"/>
    <mergeCell ref="S44:V44"/>
    <mergeCell ref="W44:X44"/>
    <mergeCell ref="A43:F43"/>
    <mergeCell ref="G43:J43"/>
    <mergeCell ref="K43:L43"/>
    <mergeCell ref="M43:R43"/>
    <mergeCell ref="S43:V43"/>
    <mergeCell ref="W43:X43"/>
    <mergeCell ref="M46:R46"/>
    <mergeCell ref="S46:V46"/>
    <mergeCell ref="W46:X46"/>
    <mergeCell ref="A45:F45"/>
    <mergeCell ref="G45:J45"/>
    <mergeCell ref="K45:L45"/>
    <mergeCell ref="M45:R45"/>
    <mergeCell ref="S45:V45"/>
    <mergeCell ref="W45:X45"/>
    <mergeCell ref="M48:R48"/>
    <mergeCell ref="S48:V48"/>
    <mergeCell ref="W48:X48"/>
    <mergeCell ref="A47:F47"/>
    <mergeCell ref="G47:J47"/>
    <mergeCell ref="K47:L47"/>
    <mergeCell ref="M47:R47"/>
    <mergeCell ref="S47:V47"/>
    <mergeCell ref="W47:X47"/>
    <mergeCell ref="M50:R50"/>
    <mergeCell ref="S50:V50"/>
    <mergeCell ref="W50:X50"/>
    <mergeCell ref="A49:F49"/>
    <mergeCell ref="G49:J49"/>
    <mergeCell ref="K49:L49"/>
    <mergeCell ref="M49:R49"/>
    <mergeCell ref="S49:V49"/>
    <mergeCell ref="W49:X49"/>
    <mergeCell ref="A54:F54"/>
    <mergeCell ref="G54:J54"/>
    <mergeCell ref="K54:L54"/>
    <mergeCell ref="M54:R54"/>
    <mergeCell ref="S54:V54"/>
    <mergeCell ref="W54:X54"/>
    <mergeCell ref="A53:F53"/>
    <mergeCell ref="G53:J53"/>
    <mergeCell ref="K53:L53"/>
    <mergeCell ref="M53:R53"/>
    <mergeCell ref="S53:V53"/>
    <mergeCell ref="W53:X53"/>
    <mergeCell ref="M52:R52"/>
    <mergeCell ref="S52:V52"/>
    <mergeCell ref="W52:X52"/>
    <mergeCell ref="A51:F51"/>
    <mergeCell ref="G51:J51"/>
    <mergeCell ref="K51:L51"/>
    <mergeCell ref="M51:R51"/>
    <mergeCell ref="S51:V51"/>
    <mergeCell ref="W51:X51"/>
    <mergeCell ref="F23:H23"/>
    <mergeCell ref="F22:H22"/>
    <mergeCell ref="A18:E21"/>
    <mergeCell ref="A22:E25"/>
    <mergeCell ref="A52:F52"/>
    <mergeCell ref="G52:J52"/>
    <mergeCell ref="K52:L52"/>
    <mergeCell ref="A50:F50"/>
    <mergeCell ref="G50:J50"/>
    <mergeCell ref="K50:L50"/>
    <mergeCell ref="A48:F48"/>
    <mergeCell ref="G48:J48"/>
    <mergeCell ref="K48:L48"/>
    <mergeCell ref="A46:F46"/>
    <mergeCell ref="G46:J46"/>
    <mergeCell ref="K46:L46"/>
    <mergeCell ref="A44:F44"/>
    <mergeCell ref="G44:J44"/>
    <mergeCell ref="K44:L44"/>
    <mergeCell ref="A42:F42"/>
    <mergeCell ref="G42:J42"/>
    <mergeCell ref="K42:L42"/>
    <mergeCell ref="G35:J35"/>
    <mergeCell ref="K35:L3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&amp;C&amp;12&amp;A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rgb="FF92D050"/>
  </sheetPr>
  <dimension ref="A2:AC55"/>
  <sheetViews>
    <sheetView view="pageBreakPreview" zoomScaleNormal="100" zoomScaleSheetLayoutView="100" workbookViewId="0">
      <selection activeCell="N16" sqref="N16"/>
    </sheetView>
  </sheetViews>
  <sheetFormatPr defaultColWidth="2.875" defaultRowHeight="13.5"/>
  <cols>
    <col min="1" max="1" width="3.625" customWidth="1"/>
    <col min="2" max="5" width="3.5" customWidth="1"/>
    <col min="6" max="6" width="4.125" customWidth="1"/>
    <col min="7" max="7" width="6.5" customWidth="1"/>
    <col min="8" max="9" width="3.625" customWidth="1"/>
    <col min="10" max="10" width="3.5" customWidth="1"/>
    <col min="11" max="14" width="3.625" customWidth="1"/>
    <col min="15" max="15" width="3.5" customWidth="1"/>
    <col min="16" max="23" width="3.625" customWidth="1"/>
    <col min="24" max="24" width="2.875" customWidth="1"/>
  </cols>
  <sheetData>
    <row r="2" spans="1:23" ht="15" customHeight="1">
      <c r="A2" s="6" t="s">
        <v>121</v>
      </c>
    </row>
    <row r="3" spans="1:23">
      <c r="A3" s="2"/>
      <c r="S3" s="9"/>
      <c r="T3" s="9"/>
      <c r="U3" s="9"/>
      <c r="V3" s="9"/>
      <c r="W3" s="22" t="s">
        <v>20</v>
      </c>
    </row>
    <row r="4" spans="1:23" ht="15" customHeight="1">
      <c r="A4" s="151" t="s">
        <v>100</v>
      </c>
      <c r="B4" s="151"/>
      <c r="C4" s="151"/>
      <c r="D4" s="151"/>
      <c r="E4" s="151"/>
      <c r="F4" s="151"/>
      <c r="G4" s="151"/>
      <c r="H4" s="151"/>
      <c r="I4" s="36" t="s">
        <v>21</v>
      </c>
      <c r="J4" s="37"/>
      <c r="K4" s="37"/>
      <c r="L4" s="37"/>
      <c r="M4" s="38"/>
      <c r="N4" s="36" t="s">
        <v>22</v>
      </c>
      <c r="O4" s="37"/>
      <c r="P4" s="37"/>
      <c r="Q4" s="37"/>
      <c r="R4" s="38"/>
      <c r="S4" s="36" t="s">
        <v>23</v>
      </c>
      <c r="T4" s="37"/>
      <c r="U4" s="37"/>
      <c r="V4" s="37"/>
      <c r="W4" s="38"/>
    </row>
    <row r="5" spans="1:23" ht="15" customHeight="1">
      <c r="A5" s="152" t="s">
        <v>32</v>
      </c>
      <c r="B5" s="152"/>
      <c r="C5" s="152"/>
      <c r="D5" s="152"/>
      <c r="E5" s="152"/>
      <c r="F5" s="152"/>
      <c r="G5" s="152"/>
      <c r="H5" s="152"/>
      <c r="I5" s="48">
        <v>6781060160</v>
      </c>
      <c r="J5" s="49"/>
      <c r="K5" s="49"/>
      <c r="L5" s="49"/>
      <c r="M5" s="50"/>
      <c r="N5" s="48">
        <v>6415163819</v>
      </c>
      <c r="O5" s="46"/>
      <c r="P5" s="46"/>
      <c r="Q5" s="46"/>
      <c r="R5" s="47"/>
      <c r="S5" s="48">
        <f>I5-N5</f>
        <v>365896341</v>
      </c>
      <c r="T5" s="46"/>
      <c r="U5" s="46"/>
      <c r="V5" s="46"/>
      <c r="W5" s="47"/>
    </row>
    <row r="6" spans="1:23" ht="15" customHeight="1">
      <c r="A6" s="39" t="s">
        <v>43</v>
      </c>
      <c r="B6" s="39"/>
      <c r="C6" s="39"/>
      <c r="D6" s="39"/>
      <c r="E6" s="39"/>
      <c r="F6" s="39"/>
      <c r="G6" s="39"/>
      <c r="H6" s="39"/>
      <c r="I6" s="48">
        <f>SUM(I7:M10)</f>
        <v>1632301813</v>
      </c>
      <c r="J6" s="49"/>
      <c r="K6" s="49"/>
      <c r="L6" s="49"/>
      <c r="M6" s="50"/>
      <c r="N6" s="48">
        <f>SUM(N7:R10)</f>
        <v>1587845000</v>
      </c>
      <c r="O6" s="49"/>
      <c r="P6" s="49"/>
      <c r="Q6" s="49"/>
      <c r="R6" s="50"/>
      <c r="S6" s="48">
        <f t="shared" ref="S6:S11" si="0">I6-N6</f>
        <v>44456813</v>
      </c>
      <c r="T6" s="46"/>
      <c r="U6" s="46"/>
      <c r="V6" s="46"/>
      <c r="W6" s="47"/>
    </row>
    <row r="7" spans="1:23" ht="15" customHeight="1">
      <c r="A7" s="148" t="s">
        <v>93</v>
      </c>
      <c r="B7" s="147" t="s">
        <v>39</v>
      </c>
      <c r="C7" s="147"/>
      <c r="D7" s="147"/>
      <c r="E7" s="147"/>
      <c r="F7" s="147"/>
      <c r="G7" s="147"/>
      <c r="H7" s="147"/>
      <c r="I7" s="48">
        <v>569358811</v>
      </c>
      <c r="J7" s="49"/>
      <c r="K7" s="49"/>
      <c r="L7" s="49"/>
      <c r="M7" s="50"/>
      <c r="N7" s="48">
        <v>553059947</v>
      </c>
      <c r="O7" s="49"/>
      <c r="P7" s="49"/>
      <c r="Q7" s="49"/>
      <c r="R7" s="50"/>
      <c r="S7" s="48">
        <f t="shared" si="0"/>
        <v>16298864</v>
      </c>
      <c r="T7" s="46"/>
      <c r="U7" s="46"/>
      <c r="V7" s="46"/>
      <c r="W7" s="47"/>
    </row>
    <row r="8" spans="1:23" ht="15" customHeight="1">
      <c r="A8" s="149"/>
      <c r="B8" s="147" t="s">
        <v>40</v>
      </c>
      <c r="C8" s="147"/>
      <c r="D8" s="147"/>
      <c r="E8" s="147"/>
      <c r="F8" s="147"/>
      <c r="G8" s="147"/>
      <c r="H8" s="147"/>
      <c r="I8" s="54">
        <v>56665007</v>
      </c>
      <c r="J8" s="55"/>
      <c r="K8" s="55"/>
      <c r="L8" s="55"/>
      <c r="M8" s="56"/>
      <c r="N8" s="54">
        <v>46963510</v>
      </c>
      <c r="O8" s="34"/>
      <c r="P8" s="34"/>
      <c r="Q8" s="34"/>
      <c r="R8" s="35"/>
      <c r="S8" s="48">
        <f t="shared" si="0"/>
        <v>9701497</v>
      </c>
      <c r="T8" s="46"/>
      <c r="U8" s="46"/>
      <c r="V8" s="46"/>
      <c r="W8" s="47"/>
    </row>
    <row r="9" spans="1:23" ht="15" customHeight="1">
      <c r="A9" s="149"/>
      <c r="B9" s="147" t="s">
        <v>41</v>
      </c>
      <c r="C9" s="147"/>
      <c r="D9" s="147"/>
      <c r="E9" s="147"/>
      <c r="F9" s="147"/>
      <c r="G9" s="147"/>
      <c r="H9" s="147"/>
      <c r="I9" s="54">
        <v>909274438</v>
      </c>
      <c r="J9" s="55"/>
      <c r="K9" s="55"/>
      <c r="L9" s="55"/>
      <c r="M9" s="56"/>
      <c r="N9" s="54">
        <v>891522464</v>
      </c>
      <c r="O9" s="34"/>
      <c r="P9" s="34"/>
      <c r="Q9" s="34"/>
      <c r="R9" s="35"/>
      <c r="S9" s="48">
        <f t="shared" si="0"/>
        <v>17751974</v>
      </c>
      <c r="T9" s="46"/>
      <c r="U9" s="46"/>
      <c r="V9" s="46"/>
      <c r="W9" s="47"/>
    </row>
    <row r="10" spans="1:23" ht="15" customHeight="1">
      <c r="A10" s="150"/>
      <c r="B10" s="147" t="s">
        <v>42</v>
      </c>
      <c r="C10" s="147"/>
      <c r="D10" s="147"/>
      <c r="E10" s="147"/>
      <c r="F10" s="147"/>
      <c r="G10" s="147"/>
      <c r="H10" s="147"/>
      <c r="I10" s="54">
        <v>97003557</v>
      </c>
      <c r="J10" s="55"/>
      <c r="K10" s="55"/>
      <c r="L10" s="55"/>
      <c r="M10" s="56"/>
      <c r="N10" s="54">
        <v>96299079</v>
      </c>
      <c r="O10" s="34"/>
      <c r="P10" s="34"/>
      <c r="Q10" s="34"/>
      <c r="R10" s="35"/>
      <c r="S10" s="48">
        <f t="shared" si="0"/>
        <v>704478</v>
      </c>
      <c r="T10" s="46"/>
      <c r="U10" s="46"/>
      <c r="V10" s="46"/>
      <c r="W10" s="47"/>
    </row>
    <row r="11" spans="1:23" ht="15" customHeight="1">
      <c r="A11" s="39" t="s">
        <v>44</v>
      </c>
      <c r="B11" s="39"/>
      <c r="C11" s="39"/>
      <c r="D11" s="39"/>
      <c r="E11" s="39"/>
      <c r="F11" s="39"/>
      <c r="G11" s="39"/>
      <c r="H11" s="39"/>
      <c r="I11" s="48">
        <f>I5+I6</f>
        <v>8413361973</v>
      </c>
      <c r="J11" s="49"/>
      <c r="K11" s="49"/>
      <c r="L11" s="49"/>
      <c r="M11" s="50"/>
      <c r="N11" s="48">
        <f>N5+N6</f>
        <v>8003008819</v>
      </c>
      <c r="O11" s="46"/>
      <c r="P11" s="46"/>
      <c r="Q11" s="46"/>
      <c r="R11" s="47"/>
      <c r="S11" s="48">
        <f t="shared" si="0"/>
        <v>410353154</v>
      </c>
      <c r="T11" s="46"/>
      <c r="U11" s="46"/>
      <c r="V11" s="46"/>
      <c r="W11" s="47"/>
    </row>
    <row r="12" spans="1:23" ht="13.5" customHeight="1">
      <c r="A12" s="1"/>
      <c r="B12" s="1"/>
      <c r="C12" s="1"/>
      <c r="D12" s="1"/>
      <c r="E12" s="1"/>
      <c r="F12" s="1"/>
      <c r="G12" s="1"/>
      <c r="I12" s="15"/>
      <c r="J12" s="3"/>
      <c r="K12" s="3"/>
      <c r="L12" s="3"/>
      <c r="M12" s="15"/>
      <c r="N12" s="3"/>
      <c r="O12" s="3"/>
      <c r="P12" s="3"/>
      <c r="Q12" s="3"/>
      <c r="R12" s="10"/>
      <c r="S12" s="10"/>
      <c r="T12" s="10"/>
      <c r="U12" s="10"/>
      <c r="V12" s="10"/>
      <c r="W12" s="20" t="s">
        <v>24</v>
      </c>
    </row>
    <row r="13" spans="1:23" ht="13.5" customHeight="1">
      <c r="A13" s="1"/>
      <c r="B13" s="1"/>
      <c r="C13" s="1"/>
      <c r="D13" s="1"/>
      <c r="E13" s="1"/>
      <c r="F13" s="1"/>
      <c r="G13" s="1"/>
      <c r="I13" s="15"/>
      <c r="J13" s="3"/>
      <c r="K13" s="3"/>
      <c r="L13" s="3"/>
      <c r="M13" s="15"/>
      <c r="N13" s="3"/>
      <c r="O13" s="3"/>
      <c r="P13" s="3"/>
      <c r="Q13" s="3"/>
      <c r="R13" s="3"/>
      <c r="S13" s="3"/>
      <c r="T13" s="3"/>
      <c r="U13" s="3"/>
      <c r="V13" s="3"/>
      <c r="W13" s="18"/>
    </row>
    <row r="14" spans="1:23" ht="13.5" customHeight="1">
      <c r="A14" s="1"/>
      <c r="B14" s="1"/>
      <c r="C14" s="1"/>
      <c r="D14" s="1"/>
      <c r="E14" s="1"/>
      <c r="F14" s="1"/>
      <c r="G14" s="1"/>
      <c r="H14" s="15"/>
      <c r="I14" s="3"/>
      <c r="J14" s="3"/>
      <c r="K14" s="3"/>
      <c r="L14" s="15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3" ht="15" customHeight="1">
      <c r="A15" s="6" t="s">
        <v>122</v>
      </c>
    </row>
    <row r="16" spans="1:23">
      <c r="A16" s="2"/>
      <c r="S16" s="9"/>
      <c r="T16" s="9"/>
      <c r="U16" s="9"/>
      <c r="V16" s="9"/>
      <c r="W16" s="22" t="s">
        <v>104</v>
      </c>
    </row>
    <row r="17" spans="1:29" ht="15" customHeight="1">
      <c r="A17" s="151" t="s">
        <v>100</v>
      </c>
      <c r="B17" s="151"/>
      <c r="C17" s="151"/>
      <c r="D17" s="151"/>
      <c r="E17" s="151"/>
      <c r="F17" s="151"/>
      <c r="G17" s="151"/>
      <c r="H17" s="151"/>
      <c r="I17" s="36" t="s">
        <v>94</v>
      </c>
      <c r="J17" s="37"/>
      <c r="K17" s="37"/>
      <c r="L17" s="37"/>
      <c r="M17" s="38"/>
      <c r="N17" s="36" t="s">
        <v>95</v>
      </c>
      <c r="O17" s="37"/>
      <c r="P17" s="37"/>
      <c r="Q17" s="37"/>
      <c r="R17" s="38"/>
      <c r="S17" s="36" t="s">
        <v>23</v>
      </c>
      <c r="T17" s="37"/>
      <c r="U17" s="37"/>
      <c r="V17" s="37"/>
      <c r="W17" s="38"/>
    </row>
    <row r="18" spans="1:29" ht="15" customHeight="1">
      <c r="A18" s="70" t="s">
        <v>92</v>
      </c>
      <c r="B18" s="71"/>
      <c r="C18" s="71"/>
      <c r="D18" s="71"/>
      <c r="E18" s="72"/>
      <c r="F18" s="67" t="s">
        <v>98</v>
      </c>
      <c r="G18" s="68"/>
      <c r="H18" s="69"/>
      <c r="I18" s="59">
        <v>205867494</v>
      </c>
      <c r="J18" s="138"/>
      <c r="K18" s="138"/>
      <c r="L18" s="138"/>
      <c r="M18" s="139"/>
      <c r="N18" s="59">
        <v>209956851</v>
      </c>
      <c r="O18" s="62"/>
      <c r="P18" s="62"/>
      <c r="Q18" s="62"/>
      <c r="R18" s="60"/>
      <c r="S18" s="140">
        <f>I18-N18</f>
        <v>-4089357</v>
      </c>
      <c r="T18" s="141"/>
      <c r="U18" s="141"/>
      <c r="V18" s="141"/>
      <c r="W18" s="142"/>
    </row>
    <row r="19" spans="1:29" ht="15" customHeight="1">
      <c r="A19" s="76"/>
      <c r="B19" s="77"/>
      <c r="C19" s="77"/>
      <c r="D19" s="77"/>
      <c r="E19" s="78"/>
      <c r="F19" s="67" t="s">
        <v>99</v>
      </c>
      <c r="G19" s="68"/>
      <c r="H19" s="69"/>
      <c r="I19" s="59">
        <v>89240000</v>
      </c>
      <c r="J19" s="138"/>
      <c r="K19" s="138"/>
      <c r="L19" s="138"/>
      <c r="M19" s="139"/>
      <c r="N19" s="59">
        <v>122862909</v>
      </c>
      <c r="O19" s="62"/>
      <c r="P19" s="62"/>
      <c r="Q19" s="62"/>
      <c r="R19" s="60"/>
      <c r="S19" s="140">
        <f t="shared" ref="S19" si="1">I19-N19</f>
        <v>-33622909</v>
      </c>
      <c r="T19" s="141"/>
      <c r="U19" s="141"/>
      <c r="V19" s="141"/>
      <c r="W19" s="142"/>
    </row>
    <row r="20" spans="1:29" ht="15" customHeight="1">
      <c r="A20" s="70" t="s">
        <v>106</v>
      </c>
      <c r="B20" s="71"/>
      <c r="C20" s="71"/>
      <c r="D20" s="71"/>
      <c r="E20" s="72"/>
      <c r="F20" s="67" t="s">
        <v>98</v>
      </c>
      <c r="G20" s="68"/>
      <c r="H20" s="69"/>
      <c r="I20" s="59">
        <v>338162679</v>
      </c>
      <c r="J20" s="138"/>
      <c r="K20" s="138"/>
      <c r="L20" s="138"/>
      <c r="M20" s="139"/>
      <c r="N20" s="59">
        <v>317049925</v>
      </c>
      <c r="O20" s="62"/>
      <c r="P20" s="62"/>
      <c r="Q20" s="62"/>
      <c r="R20" s="60"/>
      <c r="S20" s="140">
        <f>I20-N20</f>
        <v>21112754</v>
      </c>
      <c r="T20" s="141"/>
      <c r="U20" s="141"/>
      <c r="V20" s="141"/>
      <c r="W20" s="142"/>
    </row>
    <row r="21" spans="1:29" ht="15" customHeight="1">
      <c r="A21" s="76"/>
      <c r="B21" s="77"/>
      <c r="C21" s="77"/>
      <c r="D21" s="77"/>
      <c r="E21" s="78"/>
      <c r="F21" s="67" t="s">
        <v>99</v>
      </c>
      <c r="G21" s="68"/>
      <c r="H21" s="69"/>
      <c r="I21" s="59">
        <v>101152000</v>
      </c>
      <c r="J21" s="138"/>
      <c r="K21" s="138"/>
      <c r="L21" s="138"/>
      <c r="M21" s="139"/>
      <c r="N21" s="59">
        <v>215738686</v>
      </c>
      <c r="O21" s="62"/>
      <c r="P21" s="62"/>
      <c r="Q21" s="62"/>
      <c r="R21" s="60"/>
      <c r="S21" s="140">
        <f t="shared" ref="S21" si="2">I21-N21</f>
        <v>-114586686</v>
      </c>
      <c r="T21" s="141"/>
      <c r="U21" s="141"/>
      <c r="V21" s="141"/>
      <c r="W21" s="142"/>
    </row>
    <row r="22" spans="1:29" ht="13.5" customHeight="1">
      <c r="A22" s="1"/>
      <c r="B22" s="1"/>
      <c r="C22" s="1"/>
      <c r="D22" s="1"/>
      <c r="E22" s="1"/>
      <c r="F22" s="1"/>
      <c r="G22" s="1"/>
      <c r="I22" s="15"/>
      <c r="J22" s="3"/>
      <c r="K22" s="3"/>
      <c r="L22" s="3"/>
      <c r="M22" s="15"/>
      <c r="N22" s="3"/>
      <c r="O22" s="3"/>
      <c r="P22" s="3"/>
      <c r="Q22" s="3"/>
      <c r="R22" s="10"/>
      <c r="S22" s="10"/>
      <c r="T22" s="10"/>
      <c r="U22" s="10"/>
      <c r="V22" s="10"/>
      <c r="W22" s="20" t="s">
        <v>24</v>
      </c>
    </row>
    <row r="23" spans="1:29" ht="13.5" customHeight="1">
      <c r="A23" s="1"/>
      <c r="B23" s="1"/>
      <c r="C23" s="1"/>
      <c r="D23" s="1"/>
      <c r="E23" s="1"/>
      <c r="F23" s="1"/>
      <c r="G23" s="1"/>
      <c r="H23" s="15"/>
      <c r="I23" s="3"/>
      <c r="J23" s="3"/>
      <c r="K23" s="3"/>
      <c r="L23" s="15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9" ht="13.5" customHeight="1">
      <c r="A24" s="1"/>
      <c r="B24" s="1"/>
      <c r="C24" s="1"/>
      <c r="D24" s="1"/>
      <c r="E24" s="1"/>
      <c r="F24" s="1"/>
      <c r="G24" s="1"/>
      <c r="H24" s="15"/>
      <c r="I24" s="3"/>
      <c r="J24" s="3"/>
      <c r="K24" s="3"/>
      <c r="L24" s="15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9" ht="15" customHeight="1">
      <c r="A25" s="23" t="s">
        <v>123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9" ht="13.5" customHeight="1">
      <c r="A26" s="11"/>
      <c r="B26" s="11"/>
      <c r="C26" s="11"/>
      <c r="D26" s="11"/>
      <c r="E26" s="11"/>
      <c r="F26" s="11"/>
      <c r="G26" s="11"/>
      <c r="H26" s="16"/>
      <c r="I26" s="9"/>
      <c r="J26" s="9"/>
      <c r="K26" s="9"/>
      <c r="L26" s="15"/>
      <c r="M26" s="3"/>
      <c r="N26" s="3"/>
      <c r="O26" s="3"/>
      <c r="P26" s="9"/>
      <c r="Q26" s="9"/>
      <c r="R26" s="9"/>
      <c r="S26" s="9"/>
      <c r="T26" s="9"/>
      <c r="U26" s="9"/>
      <c r="V26" s="9"/>
      <c r="W26" s="22" t="s">
        <v>25</v>
      </c>
    </row>
    <row r="27" spans="1:29" ht="15" customHeight="1">
      <c r="A27" s="36" t="s">
        <v>71</v>
      </c>
      <c r="B27" s="37"/>
      <c r="C27" s="37"/>
      <c r="D27" s="37"/>
      <c r="E27" s="37"/>
      <c r="F27" s="37"/>
      <c r="G27" s="37"/>
      <c r="H27" s="37"/>
      <c r="I27" s="37"/>
      <c r="J27" s="37"/>
      <c r="K27" s="38"/>
      <c r="L27" s="36" t="s">
        <v>72</v>
      </c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8"/>
    </row>
    <row r="28" spans="1:29" ht="15" customHeight="1">
      <c r="A28" s="36" t="s">
        <v>73</v>
      </c>
      <c r="B28" s="37"/>
      <c r="C28" s="37"/>
      <c r="D28" s="37"/>
      <c r="E28" s="37"/>
      <c r="F28" s="38"/>
      <c r="G28" s="36" t="s">
        <v>26</v>
      </c>
      <c r="H28" s="37"/>
      <c r="I28" s="38"/>
      <c r="J28" s="36" t="s">
        <v>1</v>
      </c>
      <c r="K28" s="38"/>
      <c r="L28" s="36" t="s">
        <v>73</v>
      </c>
      <c r="M28" s="37"/>
      <c r="N28" s="37"/>
      <c r="O28" s="37"/>
      <c r="P28" s="37"/>
      <c r="Q28" s="38"/>
      <c r="R28" s="36" t="s">
        <v>26</v>
      </c>
      <c r="S28" s="37"/>
      <c r="T28" s="37"/>
      <c r="U28" s="38"/>
      <c r="V28" s="36" t="s">
        <v>1</v>
      </c>
      <c r="W28" s="38"/>
    </row>
    <row r="29" spans="1:29" ht="15" customHeight="1">
      <c r="A29" s="79" t="s">
        <v>45</v>
      </c>
      <c r="B29" s="80"/>
      <c r="C29" s="80"/>
      <c r="D29" s="80"/>
      <c r="E29" s="80"/>
      <c r="F29" s="81"/>
      <c r="G29" s="54">
        <v>836009347</v>
      </c>
      <c r="H29" s="34"/>
      <c r="I29" s="35"/>
      <c r="J29" s="143">
        <v>12.3</v>
      </c>
      <c r="K29" s="144"/>
      <c r="L29" s="93" t="s">
        <v>59</v>
      </c>
      <c r="M29" s="94"/>
      <c r="N29" s="94"/>
      <c r="O29" s="94"/>
      <c r="P29" s="94"/>
      <c r="Q29" s="95"/>
      <c r="R29" s="54">
        <v>68638000</v>
      </c>
      <c r="S29" s="34"/>
      <c r="T29" s="34"/>
      <c r="U29" s="35"/>
      <c r="V29" s="145">
        <v>1.0900000000000001</v>
      </c>
      <c r="W29" s="146"/>
      <c r="X29" s="24"/>
      <c r="Y29" s="134">
        <f>ROUND(G29*100/$G$51,2)</f>
        <v>12.33</v>
      </c>
      <c r="Z29" s="135"/>
      <c r="AB29" s="134">
        <f t="shared" ref="AB29:AB39" si="3">ROUND(R29*100/$R$51,2)</f>
        <v>1.07</v>
      </c>
      <c r="AC29" s="135"/>
    </row>
    <row r="30" spans="1:29" ht="15" customHeight="1">
      <c r="A30" s="79" t="s">
        <v>46</v>
      </c>
      <c r="B30" s="80"/>
      <c r="C30" s="80"/>
      <c r="D30" s="80"/>
      <c r="E30" s="80"/>
      <c r="F30" s="81"/>
      <c r="G30" s="54">
        <v>95743000</v>
      </c>
      <c r="H30" s="34"/>
      <c r="I30" s="35"/>
      <c r="J30" s="143">
        <v>1.4</v>
      </c>
      <c r="K30" s="144"/>
      <c r="L30" s="93" t="s">
        <v>60</v>
      </c>
      <c r="M30" s="94"/>
      <c r="N30" s="94"/>
      <c r="O30" s="94"/>
      <c r="P30" s="94"/>
      <c r="Q30" s="95"/>
      <c r="R30" s="54">
        <v>1507684329</v>
      </c>
      <c r="S30" s="34"/>
      <c r="T30" s="34"/>
      <c r="U30" s="35"/>
      <c r="V30" s="145">
        <v>23.5</v>
      </c>
      <c r="W30" s="146"/>
      <c r="X30" s="24"/>
      <c r="Y30" s="134">
        <f t="shared" ref="Y30:Y50" si="4">ROUND(G30*100/$G$51,2)</f>
        <v>1.41</v>
      </c>
      <c r="Z30" s="135"/>
      <c r="AB30" s="134">
        <f t="shared" si="3"/>
        <v>23.5</v>
      </c>
      <c r="AC30" s="135"/>
    </row>
    <row r="31" spans="1:29" ht="15" customHeight="1">
      <c r="A31" s="79" t="s">
        <v>47</v>
      </c>
      <c r="B31" s="80"/>
      <c r="C31" s="80"/>
      <c r="D31" s="80"/>
      <c r="E31" s="80"/>
      <c r="F31" s="81"/>
      <c r="G31" s="54">
        <v>244000</v>
      </c>
      <c r="H31" s="34"/>
      <c r="I31" s="35"/>
      <c r="J31" s="143">
        <v>0</v>
      </c>
      <c r="K31" s="144"/>
      <c r="L31" s="93" t="s">
        <v>61</v>
      </c>
      <c r="M31" s="94"/>
      <c r="N31" s="94"/>
      <c r="O31" s="94"/>
      <c r="P31" s="94"/>
      <c r="Q31" s="95"/>
      <c r="R31" s="54">
        <v>1382957895</v>
      </c>
      <c r="S31" s="34"/>
      <c r="T31" s="34"/>
      <c r="U31" s="35"/>
      <c r="V31" s="145">
        <v>21.6</v>
      </c>
      <c r="W31" s="146"/>
      <c r="X31" s="24"/>
      <c r="Y31" s="134">
        <f t="shared" si="4"/>
        <v>0</v>
      </c>
      <c r="Z31" s="135"/>
      <c r="AB31" s="134">
        <f t="shared" si="3"/>
        <v>21.56</v>
      </c>
      <c r="AC31" s="135"/>
    </row>
    <row r="32" spans="1:29" ht="15" customHeight="1">
      <c r="A32" s="79" t="s">
        <v>48</v>
      </c>
      <c r="B32" s="80"/>
      <c r="C32" s="80"/>
      <c r="D32" s="80"/>
      <c r="E32" s="80"/>
      <c r="F32" s="81"/>
      <c r="G32" s="54">
        <v>4403000</v>
      </c>
      <c r="H32" s="34"/>
      <c r="I32" s="35"/>
      <c r="J32" s="143">
        <v>0.05</v>
      </c>
      <c r="K32" s="144"/>
      <c r="L32" s="93" t="s">
        <v>62</v>
      </c>
      <c r="M32" s="94"/>
      <c r="N32" s="94"/>
      <c r="O32" s="94"/>
      <c r="P32" s="94"/>
      <c r="Q32" s="95"/>
      <c r="R32" s="54">
        <v>345893243</v>
      </c>
      <c r="S32" s="34"/>
      <c r="T32" s="34"/>
      <c r="U32" s="35"/>
      <c r="V32" s="145">
        <v>5.4</v>
      </c>
      <c r="W32" s="146"/>
      <c r="X32" s="24"/>
      <c r="Y32" s="134">
        <f t="shared" si="4"/>
        <v>0.06</v>
      </c>
      <c r="Z32" s="135"/>
      <c r="AB32" s="134">
        <f t="shared" si="3"/>
        <v>5.39</v>
      </c>
      <c r="AC32" s="135"/>
    </row>
    <row r="33" spans="1:29" ht="15" customHeight="1">
      <c r="A33" s="99" t="s">
        <v>14</v>
      </c>
      <c r="B33" s="100"/>
      <c r="C33" s="100"/>
      <c r="D33" s="100"/>
      <c r="E33" s="100"/>
      <c r="F33" s="101"/>
      <c r="G33" s="54">
        <v>5875000</v>
      </c>
      <c r="H33" s="34"/>
      <c r="I33" s="35"/>
      <c r="J33" s="143">
        <v>0.05</v>
      </c>
      <c r="K33" s="144"/>
      <c r="L33" s="93" t="s">
        <v>63</v>
      </c>
      <c r="M33" s="94"/>
      <c r="N33" s="94"/>
      <c r="O33" s="94"/>
      <c r="P33" s="94"/>
      <c r="Q33" s="95"/>
      <c r="R33" s="54">
        <v>399672956</v>
      </c>
      <c r="S33" s="34"/>
      <c r="T33" s="34"/>
      <c r="U33" s="35"/>
      <c r="V33" s="145">
        <v>6.2</v>
      </c>
      <c r="W33" s="146"/>
      <c r="X33" s="24"/>
      <c r="Y33" s="134">
        <f t="shared" si="4"/>
        <v>0.09</v>
      </c>
      <c r="Z33" s="135"/>
      <c r="AB33" s="134">
        <f t="shared" si="3"/>
        <v>6.23</v>
      </c>
      <c r="AC33" s="135"/>
    </row>
    <row r="34" spans="1:29" ht="15" customHeight="1">
      <c r="A34" s="79" t="s">
        <v>103</v>
      </c>
      <c r="B34" s="80"/>
      <c r="C34" s="80"/>
      <c r="D34" s="80"/>
      <c r="E34" s="80"/>
      <c r="F34" s="81"/>
      <c r="G34" s="54">
        <v>19662000</v>
      </c>
      <c r="H34" s="34"/>
      <c r="I34" s="35"/>
      <c r="J34" s="143">
        <v>0.28000000000000003</v>
      </c>
      <c r="K34" s="144"/>
      <c r="L34" s="93" t="s">
        <v>64</v>
      </c>
      <c r="M34" s="94"/>
      <c r="N34" s="94"/>
      <c r="O34" s="94"/>
      <c r="P34" s="94"/>
      <c r="Q34" s="95"/>
      <c r="R34" s="54">
        <v>382299800</v>
      </c>
      <c r="S34" s="34"/>
      <c r="T34" s="34"/>
      <c r="U34" s="35"/>
      <c r="V34" s="145">
        <v>6</v>
      </c>
      <c r="W34" s="146"/>
      <c r="X34" s="24"/>
      <c r="Y34" s="134">
        <f t="shared" ref="Y34" si="5">ROUND(G34*100/$G$51,2)</f>
        <v>0.28999999999999998</v>
      </c>
      <c r="Z34" s="135"/>
      <c r="AB34" s="134">
        <f t="shared" si="3"/>
        <v>5.96</v>
      </c>
      <c r="AC34" s="135"/>
    </row>
    <row r="35" spans="1:29" ht="15" customHeight="1">
      <c r="A35" s="79" t="s">
        <v>15</v>
      </c>
      <c r="B35" s="80"/>
      <c r="C35" s="80"/>
      <c r="D35" s="80"/>
      <c r="E35" s="80"/>
      <c r="F35" s="81"/>
      <c r="G35" s="54">
        <v>170777000</v>
      </c>
      <c r="H35" s="34"/>
      <c r="I35" s="35"/>
      <c r="J35" s="143">
        <v>2.5</v>
      </c>
      <c r="K35" s="144"/>
      <c r="L35" s="93" t="s">
        <v>65</v>
      </c>
      <c r="M35" s="94"/>
      <c r="N35" s="94"/>
      <c r="O35" s="94"/>
      <c r="P35" s="94"/>
      <c r="Q35" s="95"/>
      <c r="R35" s="54">
        <v>933112495</v>
      </c>
      <c r="S35" s="34"/>
      <c r="T35" s="34"/>
      <c r="U35" s="35"/>
      <c r="V35" s="145">
        <v>14.5</v>
      </c>
      <c r="W35" s="146"/>
      <c r="X35" s="24"/>
      <c r="Y35" s="134">
        <f t="shared" si="4"/>
        <v>2.52</v>
      </c>
      <c r="Z35" s="135"/>
      <c r="AB35" s="134">
        <f t="shared" si="3"/>
        <v>14.55</v>
      </c>
      <c r="AC35" s="135"/>
    </row>
    <row r="36" spans="1:29" ht="15" customHeight="1">
      <c r="A36" s="79" t="s">
        <v>16</v>
      </c>
      <c r="B36" s="80"/>
      <c r="C36" s="80"/>
      <c r="D36" s="80"/>
      <c r="E36" s="80"/>
      <c r="F36" s="81"/>
      <c r="G36" s="54">
        <v>6353830</v>
      </c>
      <c r="H36" s="34"/>
      <c r="I36" s="35"/>
      <c r="J36" s="143">
        <v>0.1</v>
      </c>
      <c r="K36" s="144"/>
      <c r="L36" s="93" t="s">
        <v>66</v>
      </c>
      <c r="M36" s="94"/>
      <c r="N36" s="94"/>
      <c r="O36" s="94"/>
      <c r="P36" s="94"/>
      <c r="Q36" s="95"/>
      <c r="R36" s="54">
        <v>219196684</v>
      </c>
      <c r="S36" s="34"/>
      <c r="T36" s="34"/>
      <c r="U36" s="35"/>
      <c r="V36" s="145">
        <v>3.4</v>
      </c>
      <c r="W36" s="146"/>
      <c r="X36" s="24"/>
      <c r="Y36" s="134">
        <f t="shared" si="4"/>
        <v>0.09</v>
      </c>
      <c r="Z36" s="135"/>
      <c r="AB36" s="134">
        <f t="shared" si="3"/>
        <v>3.42</v>
      </c>
      <c r="AC36" s="135"/>
    </row>
    <row r="37" spans="1:29" ht="15" customHeight="1">
      <c r="A37" s="102" t="s">
        <v>113</v>
      </c>
      <c r="B37" s="103"/>
      <c r="C37" s="103"/>
      <c r="D37" s="103"/>
      <c r="E37" s="103"/>
      <c r="F37" s="104"/>
      <c r="G37" s="54">
        <v>6637000</v>
      </c>
      <c r="H37" s="34"/>
      <c r="I37" s="35"/>
      <c r="J37" s="143">
        <v>0.08</v>
      </c>
      <c r="K37" s="144"/>
      <c r="L37" s="93" t="s">
        <v>67</v>
      </c>
      <c r="M37" s="94"/>
      <c r="N37" s="94"/>
      <c r="O37" s="94"/>
      <c r="P37" s="94"/>
      <c r="Q37" s="95"/>
      <c r="R37" s="54">
        <v>648587838</v>
      </c>
      <c r="S37" s="34"/>
      <c r="T37" s="34"/>
      <c r="U37" s="35"/>
      <c r="V37" s="145">
        <v>10.1</v>
      </c>
      <c r="W37" s="146"/>
      <c r="X37" s="24"/>
      <c r="Y37" s="134">
        <f t="shared" si="4"/>
        <v>0.1</v>
      </c>
      <c r="Z37" s="135"/>
      <c r="AB37" s="134">
        <f t="shared" si="3"/>
        <v>10.11</v>
      </c>
      <c r="AC37" s="135"/>
    </row>
    <row r="38" spans="1:29" ht="15" customHeight="1">
      <c r="A38" s="79" t="s">
        <v>49</v>
      </c>
      <c r="B38" s="80"/>
      <c r="C38" s="80"/>
      <c r="D38" s="80"/>
      <c r="E38" s="80"/>
      <c r="F38" s="81"/>
      <c r="G38" s="54">
        <v>32754000</v>
      </c>
      <c r="H38" s="34"/>
      <c r="I38" s="35"/>
      <c r="J38" s="143">
        <v>0.5</v>
      </c>
      <c r="K38" s="144"/>
      <c r="L38" s="93" t="s">
        <v>68</v>
      </c>
      <c r="M38" s="94"/>
      <c r="N38" s="94"/>
      <c r="O38" s="94"/>
      <c r="P38" s="94"/>
      <c r="Q38" s="95"/>
      <c r="R38" s="54">
        <v>79379300</v>
      </c>
      <c r="S38" s="34"/>
      <c r="T38" s="34"/>
      <c r="U38" s="35"/>
      <c r="V38" s="145">
        <v>1.2</v>
      </c>
      <c r="W38" s="146"/>
      <c r="X38" s="24"/>
      <c r="Y38" s="134">
        <f t="shared" si="4"/>
        <v>0.48</v>
      </c>
      <c r="Z38" s="135"/>
      <c r="AB38" s="134">
        <f t="shared" si="3"/>
        <v>1.24</v>
      </c>
      <c r="AC38" s="135"/>
    </row>
    <row r="39" spans="1:29" ht="15" customHeight="1">
      <c r="A39" s="79" t="s">
        <v>50</v>
      </c>
      <c r="B39" s="80"/>
      <c r="C39" s="80"/>
      <c r="D39" s="80"/>
      <c r="E39" s="80"/>
      <c r="F39" s="81"/>
      <c r="G39" s="54">
        <v>2912710000</v>
      </c>
      <c r="H39" s="34"/>
      <c r="I39" s="35"/>
      <c r="J39" s="143">
        <v>43</v>
      </c>
      <c r="K39" s="144"/>
      <c r="L39" s="93" t="s">
        <v>69</v>
      </c>
      <c r="M39" s="94"/>
      <c r="N39" s="94"/>
      <c r="O39" s="94"/>
      <c r="P39" s="94"/>
      <c r="Q39" s="95"/>
      <c r="R39" s="54">
        <v>447741279</v>
      </c>
      <c r="S39" s="34"/>
      <c r="T39" s="34"/>
      <c r="U39" s="35"/>
      <c r="V39" s="145">
        <v>7</v>
      </c>
      <c r="W39" s="146"/>
      <c r="X39" s="24"/>
      <c r="Y39" s="134">
        <f t="shared" si="4"/>
        <v>42.95</v>
      </c>
      <c r="Z39" s="135"/>
      <c r="AB39" s="134">
        <f t="shared" si="3"/>
        <v>6.98</v>
      </c>
      <c r="AC39" s="135"/>
    </row>
    <row r="40" spans="1:29" ht="15" customHeight="1">
      <c r="A40" s="99" t="s">
        <v>17</v>
      </c>
      <c r="B40" s="100"/>
      <c r="C40" s="100"/>
      <c r="D40" s="100"/>
      <c r="E40" s="100"/>
      <c r="F40" s="101"/>
      <c r="G40" s="54">
        <v>767000</v>
      </c>
      <c r="H40" s="34"/>
      <c r="I40" s="35"/>
      <c r="J40" s="143">
        <v>0.01</v>
      </c>
      <c r="K40" s="144"/>
      <c r="L40" s="93"/>
      <c r="M40" s="94"/>
      <c r="N40" s="94"/>
      <c r="O40" s="94"/>
      <c r="P40" s="94"/>
      <c r="Q40" s="95"/>
      <c r="R40" s="54"/>
      <c r="S40" s="34"/>
      <c r="T40" s="34"/>
      <c r="U40" s="35"/>
      <c r="V40" s="145"/>
      <c r="W40" s="146"/>
      <c r="X40" s="24"/>
      <c r="Y40" s="134">
        <f t="shared" si="4"/>
        <v>0.01</v>
      </c>
      <c r="Z40" s="135"/>
    </row>
    <row r="41" spans="1:29" ht="15" customHeight="1">
      <c r="A41" s="79" t="s">
        <v>18</v>
      </c>
      <c r="B41" s="80"/>
      <c r="C41" s="80"/>
      <c r="D41" s="80"/>
      <c r="E41" s="80"/>
      <c r="F41" s="81"/>
      <c r="G41" s="54">
        <v>181277000</v>
      </c>
      <c r="H41" s="34"/>
      <c r="I41" s="35"/>
      <c r="J41" s="143">
        <v>2.7</v>
      </c>
      <c r="K41" s="144"/>
      <c r="L41" s="93"/>
      <c r="M41" s="94"/>
      <c r="N41" s="94"/>
      <c r="O41" s="94"/>
      <c r="P41" s="94"/>
      <c r="Q41" s="95"/>
      <c r="R41" s="54"/>
      <c r="S41" s="34"/>
      <c r="T41" s="34"/>
      <c r="U41" s="35"/>
      <c r="V41" s="145"/>
      <c r="W41" s="146"/>
      <c r="X41" s="24"/>
      <c r="Y41" s="134">
        <f t="shared" si="4"/>
        <v>2.67</v>
      </c>
      <c r="Z41" s="135"/>
    </row>
    <row r="42" spans="1:29" ht="15" customHeight="1">
      <c r="A42" s="79" t="s">
        <v>19</v>
      </c>
      <c r="B42" s="80"/>
      <c r="C42" s="80"/>
      <c r="D42" s="80"/>
      <c r="E42" s="80"/>
      <c r="F42" s="81"/>
      <c r="G42" s="54">
        <v>124227964</v>
      </c>
      <c r="H42" s="34"/>
      <c r="I42" s="35"/>
      <c r="J42" s="143">
        <v>1.8</v>
      </c>
      <c r="K42" s="144"/>
      <c r="L42" s="93"/>
      <c r="M42" s="94"/>
      <c r="N42" s="94"/>
      <c r="O42" s="94"/>
      <c r="P42" s="94"/>
      <c r="Q42" s="95"/>
      <c r="R42" s="33"/>
      <c r="S42" s="34"/>
      <c r="T42" s="34"/>
      <c r="U42" s="35"/>
      <c r="V42" s="145"/>
      <c r="W42" s="146"/>
      <c r="Y42" s="134">
        <f t="shared" si="4"/>
        <v>1.83</v>
      </c>
      <c r="Z42" s="135"/>
    </row>
    <row r="43" spans="1:29" ht="15" customHeight="1">
      <c r="A43" s="79" t="s">
        <v>51</v>
      </c>
      <c r="B43" s="80"/>
      <c r="C43" s="80"/>
      <c r="D43" s="80"/>
      <c r="E43" s="80"/>
      <c r="F43" s="81"/>
      <c r="G43" s="54">
        <v>478146299</v>
      </c>
      <c r="H43" s="34"/>
      <c r="I43" s="35"/>
      <c r="J43" s="143">
        <v>7</v>
      </c>
      <c r="K43" s="144"/>
      <c r="L43" s="93"/>
      <c r="M43" s="94"/>
      <c r="N43" s="94"/>
      <c r="O43" s="94"/>
      <c r="P43" s="94"/>
      <c r="Q43" s="95"/>
      <c r="R43" s="54"/>
      <c r="S43" s="34"/>
      <c r="T43" s="34"/>
      <c r="U43" s="35"/>
      <c r="V43" s="145"/>
      <c r="W43" s="146"/>
      <c r="Y43" s="134">
        <f t="shared" si="4"/>
        <v>7.05</v>
      </c>
      <c r="Z43" s="135"/>
    </row>
    <row r="44" spans="1:29" ht="15" customHeight="1">
      <c r="A44" s="79" t="s">
        <v>52</v>
      </c>
      <c r="B44" s="80"/>
      <c r="C44" s="80"/>
      <c r="D44" s="80"/>
      <c r="E44" s="80"/>
      <c r="F44" s="81"/>
      <c r="G44" s="54">
        <v>324454004</v>
      </c>
      <c r="H44" s="34"/>
      <c r="I44" s="35"/>
      <c r="J44" s="143">
        <v>4.8</v>
      </c>
      <c r="K44" s="144"/>
      <c r="L44" s="93"/>
      <c r="M44" s="94"/>
      <c r="N44" s="94"/>
      <c r="O44" s="94"/>
      <c r="P44" s="94"/>
      <c r="Q44" s="95"/>
      <c r="R44" s="33"/>
      <c r="S44" s="34"/>
      <c r="T44" s="34"/>
      <c r="U44" s="35"/>
      <c r="V44" s="145"/>
      <c r="W44" s="146"/>
      <c r="Y44" s="134">
        <f t="shared" si="4"/>
        <v>4.78</v>
      </c>
      <c r="Z44" s="135"/>
    </row>
    <row r="45" spans="1:29" ht="15" customHeight="1">
      <c r="A45" s="79" t="s">
        <v>53</v>
      </c>
      <c r="B45" s="80"/>
      <c r="C45" s="80"/>
      <c r="D45" s="80"/>
      <c r="E45" s="80"/>
      <c r="F45" s="81"/>
      <c r="G45" s="54">
        <v>87857118</v>
      </c>
      <c r="H45" s="34"/>
      <c r="I45" s="35"/>
      <c r="J45" s="143">
        <v>1.3</v>
      </c>
      <c r="K45" s="144"/>
      <c r="L45" s="93"/>
      <c r="M45" s="94"/>
      <c r="N45" s="94"/>
      <c r="O45" s="94"/>
      <c r="P45" s="94"/>
      <c r="Q45" s="95"/>
      <c r="R45" s="33"/>
      <c r="S45" s="34"/>
      <c r="T45" s="34"/>
      <c r="U45" s="35"/>
      <c r="V45" s="145"/>
      <c r="W45" s="146"/>
      <c r="Y45" s="134">
        <f t="shared" si="4"/>
        <v>1.3</v>
      </c>
      <c r="Z45" s="135"/>
    </row>
    <row r="46" spans="1:29" ht="15" customHeight="1">
      <c r="A46" s="79" t="s">
        <v>102</v>
      </c>
      <c r="B46" s="80"/>
      <c r="C46" s="80"/>
      <c r="D46" s="80"/>
      <c r="E46" s="80"/>
      <c r="F46" s="81"/>
      <c r="G46" s="54">
        <v>113800932</v>
      </c>
      <c r="H46" s="34"/>
      <c r="I46" s="35"/>
      <c r="J46" s="143">
        <v>1.7</v>
      </c>
      <c r="K46" s="144"/>
      <c r="L46" s="93"/>
      <c r="M46" s="94"/>
      <c r="N46" s="94"/>
      <c r="O46" s="94"/>
      <c r="P46" s="94"/>
      <c r="Q46" s="95"/>
      <c r="R46" s="33"/>
      <c r="S46" s="34"/>
      <c r="T46" s="34"/>
      <c r="U46" s="35"/>
      <c r="V46" s="145"/>
      <c r="W46" s="146"/>
      <c r="Y46" s="134">
        <f t="shared" si="4"/>
        <v>1.68</v>
      </c>
      <c r="Z46" s="135"/>
    </row>
    <row r="47" spans="1:29" ht="15" customHeight="1">
      <c r="A47" s="79" t="s">
        <v>54</v>
      </c>
      <c r="B47" s="80"/>
      <c r="C47" s="80"/>
      <c r="D47" s="80"/>
      <c r="E47" s="80"/>
      <c r="F47" s="81"/>
      <c r="G47" s="54">
        <v>564213000</v>
      </c>
      <c r="H47" s="34"/>
      <c r="I47" s="35"/>
      <c r="J47" s="143">
        <v>8.3000000000000007</v>
      </c>
      <c r="K47" s="144"/>
      <c r="L47" s="93"/>
      <c r="M47" s="94"/>
      <c r="N47" s="94"/>
      <c r="O47" s="94"/>
      <c r="P47" s="94"/>
      <c r="Q47" s="95"/>
      <c r="R47" s="33"/>
      <c r="S47" s="34"/>
      <c r="T47" s="34"/>
      <c r="U47" s="35"/>
      <c r="V47" s="145"/>
      <c r="W47" s="146"/>
      <c r="Y47" s="134">
        <f t="shared" si="4"/>
        <v>8.32</v>
      </c>
      <c r="Z47" s="135"/>
    </row>
    <row r="48" spans="1:29" ht="15" customHeight="1">
      <c r="A48" s="79" t="s">
        <v>55</v>
      </c>
      <c r="B48" s="80"/>
      <c r="C48" s="80"/>
      <c r="D48" s="80"/>
      <c r="E48" s="80"/>
      <c r="F48" s="81"/>
      <c r="G48" s="54">
        <v>410658682</v>
      </c>
      <c r="H48" s="34"/>
      <c r="I48" s="35"/>
      <c r="J48" s="143">
        <v>6.1</v>
      </c>
      <c r="K48" s="144"/>
      <c r="L48" s="93"/>
      <c r="M48" s="94"/>
      <c r="N48" s="94"/>
      <c r="O48" s="94"/>
      <c r="P48" s="94"/>
      <c r="Q48" s="95"/>
      <c r="R48" s="33"/>
      <c r="S48" s="34"/>
      <c r="T48" s="34"/>
      <c r="U48" s="35"/>
      <c r="V48" s="145"/>
      <c r="W48" s="146"/>
      <c r="Y48" s="134">
        <f t="shared" si="4"/>
        <v>6.06</v>
      </c>
      <c r="Z48" s="135"/>
    </row>
    <row r="49" spans="1:26" ht="15" customHeight="1">
      <c r="A49" s="79" t="s">
        <v>56</v>
      </c>
      <c r="B49" s="80"/>
      <c r="C49" s="80"/>
      <c r="D49" s="80"/>
      <c r="E49" s="80"/>
      <c r="F49" s="81"/>
      <c r="G49" s="54">
        <v>115589984</v>
      </c>
      <c r="H49" s="34"/>
      <c r="I49" s="35"/>
      <c r="J49" s="143">
        <v>1.7</v>
      </c>
      <c r="K49" s="144"/>
      <c r="L49" s="93"/>
      <c r="M49" s="94"/>
      <c r="N49" s="94"/>
      <c r="O49" s="94"/>
      <c r="P49" s="94"/>
      <c r="Q49" s="95"/>
      <c r="R49" s="33"/>
      <c r="S49" s="34"/>
      <c r="T49" s="34"/>
      <c r="U49" s="35"/>
      <c r="V49" s="145"/>
      <c r="W49" s="146"/>
      <c r="Y49" s="134">
        <f t="shared" si="4"/>
        <v>1.7</v>
      </c>
      <c r="Z49" s="135"/>
    </row>
    <row r="50" spans="1:26" ht="15" customHeight="1">
      <c r="A50" s="79" t="s">
        <v>57</v>
      </c>
      <c r="B50" s="80"/>
      <c r="C50" s="80"/>
      <c r="D50" s="80"/>
      <c r="E50" s="80"/>
      <c r="F50" s="81"/>
      <c r="G50" s="54">
        <v>288900000</v>
      </c>
      <c r="H50" s="34"/>
      <c r="I50" s="35"/>
      <c r="J50" s="143">
        <v>4.3</v>
      </c>
      <c r="K50" s="144"/>
      <c r="L50" s="93"/>
      <c r="M50" s="94"/>
      <c r="N50" s="94"/>
      <c r="O50" s="94"/>
      <c r="P50" s="94"/>
      <c r="Q50" s="95"/>
      <c r="R50" s="33"/>
      <c r="S50" s="34"/>
      <c r="T50" s="34"/>
      <c r="U50" s="35"/>
      <c r="V50" s="145"/>
      <c r="W50" s="146"/>
      <c r="Y50" s="134">
        <f t="shared" si="4"/>
        <v>4.26</v>
      </c>
      <c r="Z50" s="135"/>
    </row>
    <row r="51" spans="1:26" ht="15" customHeight="1">
      <c r="A51" s="90" t="s">
        <v>58</v>
      </c>
      <c r="B51" s="91"/>
      <c r="C51" s="91"/>
      <c r="D51" s="91"/>
      <c r="E51" s="91"/>
      <c r="F51" s="92"/>
      <c r="G51" s="54">
        <f>SUM(G29:I50)</f>
        <v>6781060160</v>
      </c>
      <c r="H51" s="34"/>
      <c r="I51" s="35"/>
      <c r="J51" s="145">
        <f>SUM(J29:K50)</f>
        <v>99.97</v>
      </c>
      <c r="K51" s="146"/>
      <c r="L51" s="93" t="s">
        <v>70</v>
      </c>
      <c r="M51" s="94"/>
      <c r="N51" s="94"/>
      <c r="O51" s="94"/>
      <c r="P51" s="94"/>
      <c r="Q51" s="95"/>
      <c r="R51" s="54">
        <f>SUM(R29:U50)</f>
        <v>6415163819</v>
      </c>
      <c r="S51" s="34"/>
      <c r="T51" s="34"/>
      <c r="U51" s="35"/>
      <c r="V51" s="145">
        <f>SUM(V29:W50)</f>
        <v>99.99</v>
      </c>
      <c r="W51" s="146"/>
    </row>
    <row r="52" spans="1:26" ht="13.5" customHeight="1">
      <c r="R52" s="10"/>
      <c r="S52" s="10"/>
      <c r="T52" s="10"/>
      <c r="U52" s="10"/>
      <c r="V52" s="10"/>
      <c r="W52" s="20" t="s">
        <v>24</v>
      </c>
    </row>
    <row r="53" spans="1:26">
      <c r="R53" s="1"/>
      <c r="S53" s="1"/>
    </row>
    <row r="54" spans="1:26">
      <c r="R54" s="1"/>
      <c r="S54" s="1"/>
    </row>
    <row r="55" spans="1:26">
      <c r="R55" s="1"/>
      <c r="S55" s="1"/>
    </row>
  </sheetData>
  <mergeCells count="234">
    <mergeCell ref="Y50:Z50"/>
    <mergeCell ref="A34:F34"/>
    <mergeCell ref="G34:I34"/>
    <mergeCell ref="J34:K34"/>
    <mergeCell ref="L34:Q34"/>
    <mergeCell ref="R34:U34"/>
    <mergeCell ref="V34:W34"/>
    <mergeCell ref="L35:Q35"/>
    <mergeCell ref="R35:U35"/>
    <mergeCell ref="V35:W35"/>
    <mergeCell ref="L36:Q36"/>
    <mergeCell ref="R36:U36"/>
    <mergeCell ref="V36:W36"/>
    <mergeCell ref="L37:Q37"/>
    <mergeCell ref="R37:U37"/>
    <mergeCell ref="V37:W37"/>
    <mergeCell ref="L38:Q38"/>
    <mergeCell ref="R38:U38"/>
    <mergeCell ref="V38:W38"/>
    <mergeCell ref="Y34:Z34"/>
    <mergeCell ref="Y41:Z41"/>
    <mergeCell ref="Y42:Z42"/>
    <mergeCell ref="Y43:Z43"/>
    <mergeCell ref="Y44:Z44"/>
    <mergeCell ref="Y45:Z45"/>
    <mergeCell ref="Y46:Z46"/>
    <mergeCell ref="Y47:Z47"/>
    <mergeCell ref="Y48:Z48"/>
    <mergeCell ref="Y49:Z49"/>
    <mergeCell ref="AB39:AC39"/>
    <mergeCell ref="AB34:AC34"/>
    <mergeCell ref="Y29:Z29"/>
    <mergeCell ref="AB29:AC29"/>
    <mergeCell ref="AB30:AC30"/>
    <mergeCell ref="AB31:AC31"/>
    <mergeCell ref="AB32:AC32"/>
    <mergeCell ref="AB33:AC33"/>
    <mergeCell ref="AB35:AC35"/>
    <mergeCell ref="AB36:AC36"/>
    <mergeCell ref="AB37:AC37"/>
    <mergeCell ref="AB38:AC38"/>
    <mergeCell ref="Y30:Z30"/>
    <mergeCell ref="Y31:Z31"/>
    <mergeCell ref="Y32:Z32"/>
    <mergeCell ref="Y33:Z33"/>
    <mergeCell ref="Y35:Z35"/>
    <mergeCell ref="Y36:Z36"/>
    <mergeCell ref="Y37:Z37"/>
    <mergeCell ref="Y39:Z39"/>
    <mergeCell ref="Y40:Z40"/>
    <mergeCell ref="A4:H4"/>
    <mergeCell ref="A5:H5"/>
    <mergeCell ref="A6:H6"/>
    <mergeCell ref="B8:H8"/>
    <mergeCell ref="I6:M6"/>
    <mergeCell ref="N6:R6"/>
    <mergeCell ref="S6:W6"/>
    <mergeCell ref="I7:M7"/>
    <mergeCell ref="N7:R7"/>
    <mergeCell ref="S7:W7"/>
    <mergeCell ref="B7:H7"/>
    <mergeCell ref="I8:M8"/>
    <mergeCell ref="N8:R8"/>
    <mergeCell ref="S8:W8"/>
    <mergeCell ref="I9:M9"/>
    <mergeCell ref="N9:R9"/>
    <mergeCell ref="A17:H17"/>
    <mergeCell ref="I17:M17"/>
    <mergeCell ref="A11:H11"/>
    <mergeCell ref="S17:W17"/>
    <mergeCell ref="I20:M20"/>
    <mergeCell ref="N17:R17"/>
    <mergeCell ref="S9:W9"/>
    <mergeCell ref="I4:M4"/>
    <mergeCell ref="N4:R4"/>
    <mergeCell ref="S4:W4"/>
    <mergeCell ref="I5:M5"/>
    <mergeCell ref="N5:R5"/>
    <mergeCell ref="S5:W5"/>
    <mergeCell ref="Y38:Z38"/>
    <mergeCell ref="B9:H9"/>
    <mergeCell ref="B10:H10"/>
    <mergeCell ref="A30:F30"/>
    <mergeCell ref="G30:I30"/>
    <mergeCell ref="J30:K30"/>
    <mergeCell ref="L30:Q30"/>
    <mergeCell ref="R30:U30"/>
    <mergeCell ref="V30:W30"/>
    <mergeCell ref="A7:A10"/>
    <mergeCell ref="I10:M10"/>
    <mergeCell ref="N10:R10"/>
    <mergeCell ref="S10:W10"/>
    <mergeCell ref="I11:M11"/>
    <mergeCell ref="N11:R11"/>
    <mergeCell ref="A28:F28"/>
    <mergeCell ref="G28:I28"/>
    <mergeCell ref="J28:K28"/>
    <mergeCell ref="L28:Q28"/>
    <mergeCell ref="R28:U28"/>
    <mergeCell ref="V28:W28"/>
    <mergeCell ref="I21:M21"/>
    <mergeCell ref="N21:R21"/>
    <mergeCell ref="S21:W21"/>
    <mergeCell ref="A27:K27"/>
    <mergeCell ref="L27:W27"/>
    <mergeCell ref="S11:W11"/>
    <mergeCell ref="A29:F29"/>
    <mergeCell ref="G29:I29"/>
    <mergeCell ref="J29:K29"/>
    <mergeCell ref="L29:Q29"/>
    <mergeCell ref="R29:U29"/>
    <mergeCell ref="V29:W29"/>
    <mergeCell ref="A33:F33"/>
    <mergeCell ref="G33:I33"/>
    <mergeCell ref="J33:K33"/>
    <mergeCell ref="L33:Q33"/>
    <mergeCell ref="R33:U33"/>
    <mergeCell ref="V33:W33"/>
    <mergeCell ref="A32:F32"/>
    <mergeCell ref="G32:I32"/>
    <mergeCell ref="J32:K32"/>
    <mergeCell ref="L32:Q32"/>
    <mergeCell ref="R32:U32"/>
    <mergeCell ref="V32:W32"/>
    <mergeCell ref="A31:F31"/>
    <mergeCell ref="G31:I31"/>
    <mergeCell ref="J31:K31"/>
    <mergeCell ref="L31:Q31"/>
    <mergeCell ref="R31:U31"/>
    <mergeCell ref="V31:W31"/>
    <mergeCell ref="A36:F36"/>
    <mergeCell ref="G36:I36"/>
    <mergeCell ref="J36:K36"/>
    <mergeCell ref="A35:F35"/>
    <mergeCell ref="G35:I35"/>
    <mergeCell ref="J35:K35"/>
    <mergeCell ref="A38:F38"/>
    <mergeCell ref="G38:I38"/>
    <mergeCell ref="J38:K38"/>
    <mergeCell ref="A37:F37"/>
    <mergeCell ref="G37:I37"/>
    <mergeCell ref="J37:K37"/>
    <mergeCell ref="A40:F40"/>
    <mergeCell ref="G40:I40"/>
    <mergeCell ref="J40:K40"/>
    <mergeCell ref="L40:Q40"/>
    <mergeCell ref="R40:U40"/>
    <mergeCell ref="V40:W40"/>
    <mergeCell ref="A39:F39"/>
    <mergeCell ref="G39:I39"/>
    <mergeCell ref="J39:K39"/>
    <mergeCell ref="L39:Q39"/>
    <mergeCell ref="R39:U39"/>
    <mergeCell ref="V39:W39"/>
    <mergeCell ref="A42:F42"/>
    <mergeCell ref="G42:I42"/>
    <mergeCell ref="J42:K42"/>
    <mergeCell ref="L42:Q42"/>
    <mergeCell ref="R42:U42"/>
    <mergeCell ref="V42:W42"/>
    <mergeCell ref="A41:F41"/>
    <mergeCell ref="G41:I41"/>
    <mergeCell ref="J41:K41"/>
    <mergeCell ref="L41:Q41"/>
    <mergeCell ref="R41:U41"/>
    <mergeCell ref="V41:W41"/>
    <mergeCell ref="A44:F44"/>
    <mergeCell ref="G44:I44"/>
    <mergeCell ref="J44:K44"/>
    <mergeCell ref="L44:Q44"/>
    <mergeCell ref="R44:U44"/>
    <mergeCell ref="V44:W44"/>
    <mergeCell ref="A43:F43"/>
    <mergeCell ref="G43:I43"/>
    <mergeCell ref="J43:K43"/>
    <mergeCell ref="L43:Q43"/>
    <mergeCell ref="R43:U43"/>
    <mergeCell ref="V43:W43"/>
    <mergeCell ref="A46:F46"/>
    <mergeCell ref="G46:I46"/>
    <mergeCell ref="J46:K46"/>
    <mergeCell ref="L46:Q46"/>
    <mergeCell ref="R46:U46"/>
    <mergeCell ref="V46:W46"/>
    <mergeCell ref="A45:F45"/>
    <mergeCell ref="G45:I45"/>
    <mergeCell ref="J45:K45"/>
    <mergeCell ref="L45:Q45"/>
    <mergeCell ref="R45:U45"/>
    <mergeCell ref="V45:W45"/>
    <mergeCell ref="A48:F48"/>
    <mergeCell ref="G48:I48"/>
    <mergeCell ref="J48:K48"/>
    <mergeCell ref="L48:Q48"/>
    <mergeCell ref="R48:U48"/>
    <mergeCell ref="V48:W48"/>
    <mergeCell ref="A47:F47"/>
    <mergeCell ref="G47:I47"/>
    <mergeCell ref="J47:K47"/>
    <mergeCell ref="L47:Q47"/>
    <mergeCell ref="R47:U47"/>
    <mergeCell ref="V47:W47"/>
    <mergeCell ref="A49:F49"/>
    <mergeCell ref="G49:I49"/>
    <mergeCell ref="J49:K49"/>
    <mergeCell ref="L49:Q49"/>
    <mergeCell ref="R49:U49"/>
    <mergeCell ref="V49:W49"/>
    <mergeCell ref="V51:W51"/>
    <mergeCell ref="A51:F51"/>
    <mergeCell ref="G51:I51"/>
    <mergeCell ref="J51:K51"/>
    <mergeCell ref="L51:Q51"/>
    <mergeCell ref="R51:U51"/>
    <mergeCell ref="A50:F50"/>
    <mergeCell ref="G50:I50"/>
    <mergeCell ref="J50:K50"/>
    <mergeCell ref="L50:Q50"/>
    <mergeCell ref="R50:U50"/>
    <mergeCell ref="V50:W50"/>
    <mergeCell ref="F20:H20"/>
    <mergeCell ref="F21:H21"/>
    <mergeCell ref="A18:E19"/>
    <mergeCell ref="A20:E21"/>
    <mergeCell ref="I18:M18"/>
    <mergeCell ref="N18:R18"/>
    <mergeCell ref="S18:W18"/>
    <mergeCell ref="I19:M19"/>
    <mergeCell ref="N19:R19"/>
    <mergeCell ref="S19:W19"/>
    <mergeCell ref="F18:H18"/>
    <mergeCell ref="F19:H19"/>
    <mergeCell ref="N20:R20"/>
    <mergeCell ref="S20:W20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tabColor rgb="FF92D050"/>
  </sheetPr>
  <dimension ref="A1:AA38"/>
  <sheetViews>
    <sheetView view="pageBreakPreview" zoomScaleNormal="100" zoomScaleSheetLayoutView="100" workbookViewId="0">
      <selection activeCell="L16" sqref="L16"/>
    </sheetView>
  </sheetViews>
  <sheetFormatPr defaultColWidth="2.875" defaultRowHeight="13.5"/>
  <cols>
    <col min="1" max="26" width="3.625" customWidth="1"/>
  </cols>
  <sheetData>
    <row r="1" spans="1:24" ht="13.5" customHeight="1"/>
    <row r="2" spans="1:24" ht="15" customHeight="1">
      <c r="A2" s="6" t="s">
        <v>27</v>
      </c>
    </row>
    <row r="3" spans="1:24" ht="13.5" customHeight="1">
      <c r="A3" s="2"/>
      <c r="R3" s="9"/>
      <c r="S3" s="9"/>
      <c r="T3" s="9"/>
      <c r="U3" s="9"/>
      <c r="X3" s="22" t="s">
        <v>28</v>
      </c>
    </row>
    <row r="4" spans="1:24" ht="17.100000000000001" customHeight="1">
      <c r="A4" s="125" t="s">
        <v>74</v>
      </c>
      <c r="B4" s="126"/>
      <c r="C4" s="126"/>
      <c r="D4" s="126"/>
      <c r="E4" s="126"/>
      <c r="F4" s="126"/>
      <c r="G4" s="126"/>
      <c r="H4" s="126"/>
      <c r="I4" s="127"/>
      <c r="J4" s="36" t="s">
        <v>107</v>
      </c>
      <c r="K4" s="37"/>
      <c r="L4" s="37"/>
      <c r="M4" s="37"/>
      <c r="N4" s="38"/>
      <c r="O4" s="36" t="s">
        <v>115</v>
      </c>
      <c r="P4" s="37"/>
      <c r="Q4" s="37"/>
      <c r="R4" s="37"/>
      <c r="S4" s="38"/>
      <c r="T4" s="36" t="s">
        <v>124</v>
      </c>
      <c r="U4" s="37"/>
      <c r="V4" s="37"/>
      <c r="W4" s="37"/>
      <c r="X4" s="38"/>
    </row>
    <row r="5" spans="1:24" ht="17.100000000000001" customHeight="1">
      <c r="A5" s="174" t="s">
        <v>75</v>
      </c>
      <c r="B5" s="175"/>
      <c r="C5" s="175"/>
      <c r="D5" s="175"/>
      <c r="E5" s="175"/>
      <c r="F5" s="175"/>
      <c r="G5" s="175"/>
      <c r="H5" s="175"/>
      <c r="I5" s="176"/>
      <c r="J5" s="119">
        <v>289871</v>
      </c>
      <c r="K5" s="120"/>
      <c r="L5" s="120"/>
      <c r="M5" s="120"/>
      <c r="N5" s="121"/>
      <c r="O5" s="119">
        <v>266194</v>
      </c>
      <c r="P5" s="120"/>
      <c r="Q5" s="120"/>
      <c r="R5" s="120"/>
      <c r="S5" s="121"/>
      <c r="T5" s="119">
        <v>251171</v>
      </c>
      <c r="U5" s="120"/>
      <c r="V5" s="120"/>
      <c r="W5" s="120"/>
      <c r="X5" s="121"/>
    </row>
    <row r="6" spans="1:24" ht="17.100000000000001" customHeight="1">
      <c r="A6" s="1"/>
      <c r="B6" s="1"/>
      <c r="C6" s="1"/>
      <c r="D6" s="1"/>
      <c r="E6" s="1"/>
      <c r="F6" s="1"/>
      <c r="G6" s="1"/>
      <c r="H6" s="15"/>
      <c r="I6" s="3"/>
      <c r="J6" s="3"/>
      <c r="K6" s="3"/>
      <c r="L6" s="15"/>
      <c r="M6" s="3"/>
      <c r="N6" s="3"/>
      <c r="O6" s="3"/>
      <c r="P6" s="3"/>
      <c r="R6" s="10"/>
      <c r="S6" s="10"/>
      <c r="T6" s="10"/>
      <c r="U6" s="10"/>
      <c r="V6" s="10"/>
      <c r="X6" s="20" t="s">
        <v>24</v>
      </c>
    </row>
    <row r="7" spans="1:24" ht="13.5" customHeight="1">
      <c r="A7" s="6" t="s">
        <v>96</v>
      </c>
    </row>
    <row r="8" spans="1:24" ht="15" customHeight="1">
      <c r="A8" s="2"/>
      <c r="N8" s="22"/>
      <c r="X8" s="22" t="s">
        <v>28</v>
      </c>
    </row>
    <row r="9" spans="1:24" ht="13.5" customHeight="1">
      <c r="A9" s="125" t="s">
        <v>97</v>
      </c>
      <c r="B9" s="126"/>
      <c r="C9" s="126"/>
      <c r="D9" s="126"/>
      <c r="E9" s="126"/>
      <c r="F9" s="126"/>
      <c r="G9" s="126"/>
      <c r="H9" s="126"/>
      <c r="I9" s="127"/>
      <c r="J9" s="36" t="s">
        <v>107</v>
      </c>
      <c r="K9" s="37"/>
      <c r="L9" s="37"/>
      <c r="M9" s="37"/>
      <c r="N9" s="38"/>
      <c r="O9" s="36" t="s">
        <v>115</v>
      </c>
      <c r="P9" s="37"/>
      <c r="Q9" s="37"/>
      <c r="R9" s="37"/>
      <c r="S9" s="38"/>
      <c r="T9" s="36" t="s">
        <v>124</v>
      </c>
      <c r="U9" s="37"/>
      <c r="V9" s="37"/>
      <c r="W9" s="37"/>
      <c r="X9" s="38"/>
    </row>
    <row r="10" spans="1:24" ht="17.100000000000001" customHeight="1">
      <c r="A10" s="167" t="s">
        <v>111</v>
      </c>
      <c r="B10" s="168"/>
      <c r="C10" s="168"/>
      <c r="D10" s="168"/>
      <c r="E10" s="168"/>
      <c r="F10" s="168"/>
      <c r="G10" s="168"/>
      <c r="H10" s="168"/>
      <c r="I10" s="169"/>
      <c r="J10" s="61">
        <v>58808</v>
      </c>
      <c r="K10" s="156"/>
      <c r="L10" s="156"/>
      <c r="M10" s="156"/>
      <c r="N10" s="157"/>
      <c r="O10" s="61">
        <v>57471</v>
      </c>
      <c r="P10" s="156"/>
      <c r="Q10" s="156"/>
      <c r="R10" s="156"/>
      <c r="S10" s="157"/>
      <c r="T10" s="61">
        <v>58476</v>
      </c>
      <c r="U10" s="156"/>
      <c r="V10" s="156"/>
      <c r="W10" s="156"/>
      <c r="X10" s="157"/>
    </row>
    <row r="11" spans="1:24" ht="17.100000000000001" customHeight="1">
      <c r="A11" s="167" t="s">
        <v>112</v>
      </c>
      <c r="B11" s="168"/>
      <c r="C11" s="168"/>
      <c r="D11" s="168"/>
      <c r="E11" s="168"/>
      <c r="F11" s="168"/>
      <c r="G11" s="168"/>
      <c r="H11" s="168"/>
      <c r="I11" s="169"/>
      <c r="J11" s="61">
        <f>J12+J13</f>
        <v>124849</v>
      </c>
      <c r="K11" s="156"/>
      <c r="L11" s="156"/>
      <c r="M11" s="156"/>
      <c r="N11" s="157"/>
      <c r="O11" s="61">
        <f>O12+O13</f>
        <v>105845</v>
      </c>
      <c r="P11" s="156"/>
      <c r="Q11" s="156"/>
      <c r="R11" s="156"/>
      <c r="S11" s="157"/>
      <c r="T11" s="61">
        <v>88340</v>
      </c>
      <c r="U11" s="156"/>
      <c r="V11" s="156"/>
      <c r="W11" s="156"/>
      <c r="X11" s="157"/>
    </row>
    <row r="12" spans="1:24" ht="17.100000000000001" customHeight="1">
      <c r="A12" s="170" t="s">
        <v>108</v>
      </c>
      <c r="B12" s="171"/>
      <c r="C12" s="171"/>
      <c r="D12" s="171"/>
      <c r="E12" s="171"/>
      <c r="F12" s="171"/>
      <c r="G12" s="171"/>
      <c r="H12" s="171"/>
      <c r="I12" s="172"/>
      <c r="J12" s="61">
        <v>95661</v>
      </c>
      <c r="K12" s="156"/>
      <c r="L12" s="156"/>
      <c r="M12" s="156"/>
      <c r="N12" s="157"/>
      <c r="O12" s="61">
        <v>80926</v>
      </c>
      <c r="P12" s="156"/>
      <c r="Q12" s="156"/>
      <c r="R12" s="156"/>
      <c r="S12" s="157"/>
      <c r="T12" s="61">
        <v>67693</v>
      </c>
      <c r="U12" s="156"/>
      <c r="V12" s="156"/>
      <c r="W12" s="156"/>
      <c r="X12" s="157"/>
    </row>
    <row r="13" spans="1:24" ht="17.100000000000001" customHeight="1">
      <c r="A13" s="173" t="s">
        <v>109</v>
      </c>
      <c r="B13" s="171"/>
      <c r="C13" s="171"/>
      <c r="D13" s="171"/>
      <c r="E13" s="171"/>
      <c r="F13" s="171"/>
      <c r="G13" s="171"/>
      <c r="H13" s="171"/>
      <c r="I13" s="172"/>
      <c r="J13" s="61">
        <v>29188</v>
      </c>
      <c r="K13" s="156"/>
      <c r="L13" s="156"/>
      <c r="M13" s="156"/>
      <c r="N13" s="157"/>
      <c r="O13" s="61">
        <v>24919</v>
      </c>
      <c r="P13" s="156"/>
      <c r="Q13" s="156"/>
      <c r="R13" s="156"/>
      <c r="S13" s="157"/>
      <c r="T13" s="61">
        <v>20647</v>
      </c>
      <c r="U13" s="156"/>
      <c r="V13" s="156"/>
      <c r="W13" s="156"/>
      <c r="X13" s="157"/>
    </row>
    <row r="14" spans="1:24" ht="17.100000000000001" customHeight="1">
      <c r="A14" s="1"/>
      <c r="B14" s="1"/>
      <c r="C14" s="1"/>
      <c r="D14" s="1"/>
      <c r="E14" s="1"/>
      <c r="F14" s="1"/>
      <c r="G14" s="1"/>
      <c r="H14" s="15"/>
      <c r="I14" s="3"/>
      <c r="J14" s="3"/>
      <c r="K14" s="3"/>
      <c r="L14" s="15"/>
      <c r="M14" s="3"/>
      <c r="N14" s="20"/>
      <c r="O14" s="3"/>
      <c r="P14" s="3"/>
      <c r="Q14" s="15"/>
      <c r="R14" s="3"/>
      <c r="T14" s="3"/>
      <c r="U14" s="3"/>
      <c r="V14" s="3"/>
      <c r="X14" s="20" t="s">
        <v>24</v>
      </c>
    </row>
    <row r="15" spans="1:24" ht="13.5" customHeight="1">
      <c r="A15" s="1"/>
      <c r="B15" s="1"/>
      <c r="C15" s="1"/>
      <c r="D15" s="1"/>
      <c r="E15" s="1"/>
      <c r="F15" s="1"/>
      <c r="G15" s="1"/>
      <c r="H15" s="15"/>
      <c r="I15" s="3"/>
      <c r="J15" s="3"/>
      <c r="K15" s="3"/>
      <c r="L15" s="15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4" ht="13.5" customHeight="1">
      <c r="A16" s="1"/>
      <c r="B16" s="1"/>
      <c r="C16" s="1"/>
      <c r="D16" s="1"/>
      <c r="E16" s="1"/>
      <c r="F16" s="1"/>
      <c r="G16" s="1"/>
      <c r="H16" s="15"/>
      <c r="I16" s="3"/>
      <c r="J16" s="3"/>
      <c r="K16" s="3"/>
      <c r="L16" s="15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7" ht="13.5" customHeight="1">
      <c r="A17" s="21" t="s">
        <v>29</v>
      </c>
      <c r="B17" s="1"/>
      <c r="C17" s="1"/>
      <c r="D17" s="1"/>
      <c r="E17" s="1"/>
      <c r="F17" s="1"/>
      <c r="G17" s="1"/>
      <c r="H17" s="15"/>
      <c r="I17" s="3"/>
      <c r="J17" s="3"/>
      <c r="K17" s="3"/>
      <c r="L17" s="15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7" ht="15" customHeight="1">
      <c r="A18" s="11"/>
      <c r="B18" s="11"/>
      <c r="C18" s="11"/>
      <c r="D18" s="11"/>
      <c r="E18" s="11"/>
      <c r="F18" s="11"/>
      <c r="H18" s="11"/>
      <c r="I18" s="16"/>
      <c r="J18" s="9"/>
      <c r="K18" s="9"/>
      <c r="L18" s="9"/>
      <c r="M18" s="15"/>
      <c r="N18" s="3"/>
      <c r="O18" s="3"/>
      <c r="P18" s="3"/>
      <c r="Q18" s="9"/>
      <c r="R18" s="9"/>
      <c r="S18" s="9"/>
      <c r="T18" s="9"/>
      <c r="U18" s="9"/>
      <c r="V18" s="9"/>
      <c r="W18" s="9"/>
      <c r="X18" s="22" t="s">
        <v>30</v>
      </c>
    </row>
    <row r="19" spans="1:27" ht="13.5" customHeight="1">
      <c r="A19" s="30" t="s">
        <v>4</v>
      </c>
      <c r="B19" s="32"/>
      <c r="C19" s="32"/>
      <c r="D19" s="32"/>
      <c r="E19" s="32"/>
      <c r="F19" s="31"/>
      <c r="G19" s="30" t="s">
        <v>31</v>
      </c>
      <c r="H19" s="32"/>
      <c r="I19" s="32"/>
      <c r="J19" s="32"/>
      <c r="K19" s="32"/>
      <c r="L19" s="31"/>
      <c r="M19" s="64" t="s">
        <v>110</v>
      </c>
      <c r="N19" s="65"/>
      <c r="O19" s="65"/>
      <c r="P19" s="66"/>
      <c r="Q19" s="64" t="s">
        <v>116</v>
      </c>
      <c r="R19" s="65"/>
      <c r="S19" s="65"/>
      <c r="T19" s="66"/>
      <c r="U19" s="64" t="s">
        <v>125</v>
      </c>
      <c r="V19" s="65"/>
      <c r="W19" s="65"/>
      <c r="X19" s="66"/>
    </row>
    <row r="20" spans="1:27" ht="17.100000000000001" customHeight="1">
      <c r="A20" s="158" t="s">
        <v>75</v>
      </c>
      <c r="B20" s="159"/>
      <c r="C20" s="159"/>
      <c r="D20" s="159"/>
      <c r="E20" s="159"/>
      <c r="F20" s="160"/>
      <c r="G20" s="153" t="s">
        <v>78</v>
      </c>
      <c r="H20" s="154"/>
      <c r="I20" s="154"/>
      <c r="J20" s="154"/>
      <c r="K20" s="154"/>
      <c r="L20" s="155"/>
      <c r="M20" s="119">
        <v>48412</v>
      </c>
      <c r="N20" s="120"/>
      <c r="O20" s="120"/>
      <c r="P20" s="121"/>
      <c r="Q20" s="119">
        <v>40523</v>
      </c>
      <c r="R20" s="120"/>
      <c r="S20" s="120"/>
      <c r="T20" s="121"/>
      <c r="U20" s="119">
        <v>38745</v>
      </c>
      <c r="V20" s="120"/>
      <c r="W20" s="120"/>
      <c r="X20" s="121"/>
    </row>
    <row r="21" spans="1:27" ht="17.100000000000001" customHeight="1">
      <c r="A21" s="161"/>
      <c r="B21" s="162"/>
      <c r="C21" s="162"/>
      <c r="D21" s="162"/>
      <c r="E21" s="162"/>
      <c r="F21" s="163"/>
      <c r="G21" s="153" t="s">
        <v>79</v>
      </c>
      <c r="H21" s="154"/>
      <c r="I21" s="154"/>
      <c r="J21" s="154"/>
      <c r="K21" s="154"/>
      <c r="L21" s="155"/>
      <c r="M21" s="119">
        <v>306527</v>
      </c>
      <c r="N21" s="120"/>
      <c r="O21" s="120"/>
      <c r="P21" s="121"/>
      <c r="Q21" s="119">
        <v>289048</v>
      </c>
      <c r="R21" s="120"/>
      <c r="S21" s="120"/>
      <c r="T21" s="121"/>
      <c r="U21" s="119">
        <v>273996</v>
      </c>
      <c r="V21" s="120"/>
      <c r="W21" s="120"/>
      <c r="X21" s="121"/>
    </row>
    <row r="22" spans="1:27" ht="17.100000000000001" customHeight="1">
      <c r="A22" s="161"/>
      <c r="B22" s="162"/>
      <c r="C22" s="162"/>
      <c r="D22" s="162"/>
      <c r="E22" s="162"/>
      <c r="F22" s="163"/>
      <c r="G22" s="153" t="s">
        <v>33</v>
      </c>
      <c r="H22" s="154"/>
      <c r="I22" s="154"/>
      <c r="J22" s="154"/>
      <c r="K22" s="154"/>
      <c r="L22" s="155"/>
      <c r="M22" s="119">
        <v>12681</v>
      </c>
      <c r="N22" s="120"/>
      <c r="O22" s="120"/>
      <c r="P22" s="121"/>
      <c r="Q22" s="119">
        <v>12100</v>
      </c>
      <c r="R22" s="120"/>
      <c r="S22" s="120"/>
      <c r="T22" s="121"/>
      <c r="U22" s="119">
        <v>11591</v>
      </c>
      <c r="V22" s="120"/>
      <c r="W22" s="120"/>
      <c r="X22" s="121"/>
    </row>
    <row r="23" spans="1:27" ht="17.100000000000001" customHeight="1">
      <c r="A23" s="161"/>
      <c r="B23" s="162"/>
      <c r="C23" s="162"/>
      <c r="D23" s="162"/>
      <c r="E23" s="162"/>
      <c r="F23" s="163"/>
      <c r="G23" s="153" t="s">
        <v>80</v>
      </c>
      <c r="H23" s="154"/>
      <c r="I23" s="154"/>
      <c r="J23" s="154"/>
      <c r="K23" s="154"/>
      <c r="L23" s="155"/>
      <c r="M23" s="119">
        <v>34367</v>
      </c>
      <c r="N23" s="120"/>
      <c r="O23" s="120"/>
      <c r="P23" s="121"/>
      <c r="Q23" s="119">
        <v>34367</v>
      </c>
      <c r="R23" s="120"/>
      <c r="S23" s="120"/>
      <c r="T23" s="121"/>
      <c r="U23" s="119">
        <v>34367</v>
      </c>
      <c r="V23" s="120"/>
      <c r="W23" s="120"/>
      <c r="X23" s="121"/>
    </row>
    <row r="24" spans="1:27" ht="17.100000000000001" customHeight="1">
      <c r="A24" s="161"/>
      <c r="B24" s="162"/>
      <c r="C24" s="162"/>
      <c r="D24" s="162"/>
      <c r="E24" s="162"/>
      <c r="F24" s="163"/>
      <c r="G24" s="153" t="s">
        <v>81</v>
      </c>
      <c r="H24" s="154"/>
      <c r="I24" s="154"/>
      <c r="J24" s="154"/>
      <c r="K24" s="154"/>
      <c r="L24" s="155"/>
      <c r="M24" s="119">
        <v>49984</v>
      </c>
      <c r="N24" s="120"/>
      <c r="O24" s="120"/>
      <c r="P24" s="121"/>
      <c r="Q24" s="119">
        <v>51723</v>
      </c>
      <c r="R24" s="120"/>
      <c r="S24" s="120"/>
      <c r="T24" s="121"/>
      <c r="U24" s="119">
        <v>53873</v>
      </c>
      <c r="V24" s="120"/>
      <c r="W24" s="120"/>
      <c r="X24" s="121"/>
    </row>
    <row r="25" spans="1:27" ht="17.100000000000001" customHeight="1">
      <c r="A25" s="161"/>
      <c r="B25" s="162"/>
      <c r="C25" s="162"/>
      <c r="D25" s="162"/>
      <c r="E25" s="162"/>
      <c r="F25" s="163"/>
      <c r="G25" s="153" t="s">
        <v>34</v>
      </c>
      <c r="H25" s="154"/>
      <c r="I25" s="154"/>
      <c r="J25" s="154"/>
      <c r="K25" s="154"/>
      <c r="L25" s="155"/>
      <c r="M25" s="119">
        <v>75557</v>
      </c>
      <c r="N25" s="120"/>
      <c r="O25" s="120"/>
      <c r="P25" s="121"/>
      <c r="Q25" s="119">
        <v>66839</v>
      </c>
      <c r="R25" s="120"/>
      <c r="S25" s="120"/>
      <c r="T25" s="121"/>
      <c r="U25" s="119">
        <v>59659</v>
      </c>
      <c r="V25" s="120"/>
      <c r="W25" s="120"/>
      <c r="X25" s="121"/>
      <c r="Y25" s="7"/>
      <c r="Z25" s="7"/>
      <c r="AA25" s="7"/>
    </row>
    <row r="26" spans="1:27" ht="17.100000000000001" customHeight="1">
      <c r="A26" s="161"/>
      <c r="B26" s="162"/>
      <c r="C26" s="162"/>
      <c r="D26" s="162"/>
      <c r="E26" s="162"/>
      <c r="F26" s="163"/>
      <c r="G26" s="153" t="s">
        <v>82</v>
      </c>
      <c r="H26" s="154"/>
      <c r="I26" s="154"/>
      <c r="J26" s="154"/>
      <c r="K26" s="154"/>
      <c r="L26" s="155"/>
      <c r="M26" s="119">
        <v>90000</v>
      </c>
      <c r="N26" s="120"/>
      <c r="O26" s="120"/>
      <c r="P26" s="121"/>
      <c r="Q26" s="119">
        <v>90000</v>
      </c>
      <c r="R26" s="120"/>
      <c r="S26" s="120"/>
      <c r="T26" s="121"/>
      <c r="U26" s="119">
        <v>90000</v>
      </c>
      <c r="V26" s="120"/>
      <c r="W26" s="120"/>
      <c r="X26" s="121"/>
      <c r="Y26" s="1"/>
    </row>
    <row r="27" spans="1:27" ht="17.100000000000001" customHeight="1">
      <c r="A27" s="161"/>
      <c r="B27" s="162"/>
      <c r="C27" s="162"/>
      <c r="D27" s="162"/>
      <c r="E27" s="162"/>
      <c r="F27" s="163"/>
      <c r="G27" s="153" t="s">
        <v>35</v>
      </c>
      <c r="H27" s="154"/>
      <c r="I27" s="154"/>
      <c r="J27" s="154"/>
      <c r="K27" s="154"/>
      <c r="L27" s="155"/>
      <c r="M27" s="119">
        <v>32594</v>
      </c>
      <c r="N27" s="120"/>
      <c r="O27" s="120"/>
      <c r="P27" s="121"/>
      <c r="Q27" s="119">
        <v>32654</v>
      </c>
      <c r="R27" s="120"/>
      <c r="S27" s="120"/>
      <c r="T27" s="121"/>
      <c r="U27" s="119">
        <v>32660</v>
      </c>
      <c r="V27" s="120"/>
      <c r="W27" s="120"/>
      <c r="X27" s="121"/>
    </row>
    <row r="28" spans="1:27" ht="17.100000000000001" customHeight="1">
      <c r="A28" s="161"/>
      <c r="B28" s="162"/>
      <c r="C28" s="162"/>
      <c r="D28" s="162"/>
      <c r="E28" s="162"/>
      <c r="F28" s="163"/>
      <c r="G28" s="153" t="s">
        <v>0</v>
      </c>
      <c r="H28" s="154"/>
      <c r="I28" s="154"/>
      <c r="J28" s="154"/>
      <c r="K28" s="154"/>
      <c r="L28" s="155"/>
      <c r="M28" s="119">
        <f>M29-M20-M21-M22-M23-M24-M25-M26-M27</f>
        <v>63155</v>
      </c>
      <c r="N28" s="120"/>
      <c r="O28" s="120"/>
      <c r="P28" s="121"/>
      <c r="Q28" s="119">
        <f>Q29-Q20-Q21-Q22-Q23-Q24-Q25-Q26-Q27</f>
        <v>65870</v>
      </c>
      <c r="R28" s="120"/>
      <c r="S28" s="120"/>
      <c r="T28" s="121"/>
      <c r="U28" s="119">
        <v>67228</v>
      </c>
      <c r="V28" s="120"/>
      <c r="W28" s="120"/>
      <c r="X28" s="121"/>
    </row>
    <row r="29" spans="1:27" ht="17.100000000000001" customHeight="1">
      <c r="A29" s="164"/>
      <c r="B29" s="165"/>
      <c r="C29" s="165"/>
      <c r="D29" s="165"/>
      <c r="E29" s="165"/>
      <c r="F29" s="166"/>
      <c r="G29" s="128" t="s">
        <v>83</v>
      </c>
      <c r="H29" s="129"/>
      <c r="I29" s="129"/>
      <c r="J29" s="129"/>
      <c r="K29" s="129"/>
      <c r="L29" s="130"/>
      <c r="M29" s="119">
        <v>713277</v>
      </c>
      <c r="N29" s="120"/>
      <c r="O29" s="120"/>
      <c r="P29" s="121"/>
      <c r="Q29" s="119">
        <v>683124</v>
      </c>
      <c r="R29" s="120"/>
      <c r="S29" s="120"/>
      <c r="T29" s="121"/>
      <c r="U29" s="119">
        <v>662119</v>
      </c>
      <c r="V29" s="120"/>
      <c r="W29" s="120"/>
      <c r="X29" s="121"/>
    </row>
    <row r="30" spans="1:27" ht="17.100000000000001" customHeight="1">
      <c r="A30" s="79" t="s">
        <v>36</v>
      </c>
      <c r="B30" s="80"/>
      <c r="C30" s="80"/>
      <c r="D30" s="80"/>
      <c r="E30" s="80"/>
      <c r="F30" s="81"/>
      <c r="G30" s="153" t="s">
        <v>79</v>
      </c>
      <c r="H30" s="154"/>
      <c r="I30" s="154"/>
      <c r="J30" s="154"/>
      <c r="K30" s="154"/>
      <c r="L30" s="155"/>
      <c r="M30" s="119">
        <v>2484</v>
      </c>
      <c r="N30" s="120"/>
      <c r="O30" s="120"/>
      <c r="P30" s="121"/>
      <c r="Q30" s="119">
        <v>2484</v>
      </c>
      <c r="R30" s="120"/>
      <c r="S30" s="120"/>
      <c r="T30" s="121"/>
      <c r="U30" s="119">
        <v>2785</v>
      </c>
      <c r="V30" s="120"/>
      <c r="W30" s="120"/>
      <c r="X30" s="121"/>
      <c r="AA30" s="1"/>
    </row>
    <row r="31" spans="1:27" ht="17.100000000000001" customHeight="1">
      <c r="A31" s="79" t="s">
        <v>85</v>
      </c>
      <c r="B31" s="80"/>
      <c r="C31" s="80"/>
      <c r="D31" s="80"/>
      <c r="E31" s="80"/>
      <c r="F31" s="81"/>
      <c r="G31" s="153" t="s">
        <v>37</v>
      </c>
      <c r="H31" s="154"/>
      <c r="I31" s="154"/>
      <c r="J31" s="154"/>
      <c r="K31" s="154"/>
      <c r="L31" s="155"/>
      <c r="M31" s="119">
        <v>2350</v>
      </c>
      <c r="N31" s="120"/>
      <c r="O31" s="120"/>
      <c r="P31" s="121"/>
      <c r="Q31" s="119">
        <v>2350</v>
      </c>
      <c r="R31" s="120"/>
      <c r="S31" s="120"/>
      <c r="T31" s="121"/>
      <c r="U31" s="119">
        <v>3850</v>
      </c>
      <c r="V31" s="120"/>
      <c r="W31" s="120"/>
      <c r="X31" s="121"/>
      <c r="Z31" s="1"/>
    </row>
    <row r="32" spans="1:27" ht="17.100000000000001" customHeight="1">
      <c r="A32" s="79" t="s">
        <v>76</v>
      </c>
      <c r="B32" s="80"/>
      <c r="C32" s="80"/>
      <c r="D32" s="80"/>
      <c r="E32" s="80"/>
      <c r="F32" s="81"/>
      <c r="G32" s="153" t="s">
        <v>84</v>
      </c>
      <c r="H32" s="154"/>
      <c r="I32" s="154"/>
      <c r="J32" s="154"/>
      <c r="K32" s="154"/>
      <c r="L32" s="155"/>
      <c r="M32" s="61">
        <v>5358</v>
      </c>
      <c r="N32" s="156"/>
      <c r="O32" s="156"/>
      <c r="P32" s="157"/>
      <c r="Q32" s="61">
        <v>5358</v>
      </c>
      <c r="R32" s="156"/>
      <c r="S32" s="156"/>
      <c r="T32" s="157"/>
      <c r="U32" s="61">
        <v>5358</v>
      </c>
      <c r="V32" s="156"/>
      <c r="W32" s="156"/>
      <c r="X32" s="157"/>
    </row>
    <row r="33" spans="1:24" ht="17.100000000000001" customHeight="1">
      <c r="A33" s="79" t="s">
        <v>77</v>
      </c>
      <c r="B33" s="80"/>
      <c r="C33" s="80"/>
      <c r="D33" s="80"/>
      <c r="E33" s="80"/>
      <c r="F33" s="81"/>
      <c r="G33" s="153" t="s">
        <v>84</v>
      </c>
      <c r="H33" s="154"/>
      <c r="I33" s="154"/>
      <c r="J33" s="154"/>
      <c r="K33" s="154"/>
      <c r="L33" s="155"/>
      <c r="M33" s="119">
        <v>39513</v>
      </c>
      <c r="N33" s="120"/>
      <c r="O33" s="120"/>
      <c r="P33" s="121"/>
      <c r="Q33" s="119">
        <v>36160</v>
      </c>
      <c r="R33" s="120"/>
      <c r="S33" s="120"/>
      <c r="T33" s="121"/>
      <c r="U33" s="119">
        <v>36197</v>
      </c>
      <c r="V33" s="120"/>
      <c r="W33" s="120"/>
      <c r="X33" s="121"/>
    </row>
    <row r="34" spans="1:24" ht="17.100000000000001" customHeight="1">
      <c r="A34" s="99" t="s">
        <v>38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1"/>
      <c r="M34" s="119">
        <f>SUM(M29:P33)</f>
        <v>762982</v>
      </c>
      <c r="N34" s="120"/>
      <c r="O34" s="120"/>
      <c r="P34" s="121"/>
      <c r="Q34" s="119">
        <f>SUM(Q29:T33)</f>
        <v>729476</v>
      </c>
      <c r="R34" s="120"/>
      <c r="S34" s="120"/>
      <c r="T34" s="121"/>
      <c r="U34" s="119">
        <f>SUM(U29:X33)</f>
        <v>710309</v>
      </c>
      <c r="V34" s="120"/>
      <c r="W34" s="120"/>
      <c r="X34" s="121"/>
    </row>
    <row r="35" spans="1:24" ht="17.100000000000001" customHeight="1">
      <c r="A35" s="4"/>
      <c r="B35" s="4"/>
      <c r="C35" s="4"/>
      <c r="D35" s="4"/>
      <c r="E35" s="4"/>
      <c r="F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10"/>
      <c r="T35" s="10"/>
      <c r="U35" s="10"/>
      <c r="V35" s="10"/>
      <c r="W35" s="10"/>
      <c r="X35" s="19" t="s">
        <v>24</v>
      </c>
    </row>
    <row r="36" spans="1:24" ht="13.5" customHeight="1">
      <c r="A36" s="1"/>
      <c r="B36" s="1"/>
      <c r="C36" s="1"/>
      <c r="D36" s="1"/>
      <c r="E36" s="1"/>
      <c r="R36" s="1"/>
      <c r="S36" s="1"/>
    </row>
    <row r="37" spans="1:24" ht="15.95" customHeight="1">
      <c r="A37" s="1"/>
      <c r="B37" s="1"/>
      <c r="C37" s="1"/>
      <c r="D37" s="1"/>
      <c r="E37" s="1"/>
      <c r="R37" s="1"/>
      <c r="S37" s="1"/>
    </row>
    <row r="38" spans="1:24" ht="13.5" customHeight="1">
      <c r="A38" s="1"/>
      <c r="B38" s="1"/>
      <c r="C38" s="1"/>
      <c r="D38" s="1"/>
      <c r="E38" s="1"/>
      <c r="R38" s="1"/>
      <c r="S38" s="1"/>
    </row>
  </sheetData>
  <mergeCells count="98">
    <mergeCell ref="A4:I4"/>
    <mergeCell ref="J4:N4"/>
    <mergeCell ref="O4:S4"/>
    <mergeCell ref="T4:X4"/>
    <mergeCell ref="A5:I5"/>
    <mergeCell ref="J5:N5"/>
    <mergeCell ref="O5:S5"/>
    <mergeCell ref="T5:X5"/>
    <mergeCell ref="A19:F19"/>
    <mergeCell ref="G19:L19"/>
    <mergeCell ref="M19:P19"/>
    <mergeCell ref="Q19:T19"/>
    <mergeCell ref="U19:X19"/>
    <mergeCell ref="T9:X9"/>
    <mergeCell ref="T13:X13"/>
    <mergeCell ref="A10:I10"/>
    <mergeCell ref="J10:N10"/>
    <mergeCell ref="O10:S10"/>
    <mergeCell ref="T10:X10"/>
    <mergeCell ref="A12:I12"/>
    <mergeCell ref="J12:N12"/>
    <mergeCell ref="O12:S12"/>
    <mergeCell ref="A9:I9"/>
    <mergeCell ref="J9:N9"/>
    <mergeCell ref="A13:I13"/>
    <mergeCell ref="J13:N13"/>
    <mergeCell ref="O9:S9"/>
    <mergeCell ref="O13:S13"/>
    <mergeCell ref="G25:L25"/>
    <mergeCell ref="M25:P25"/>
    <mergeCell ref="Q25:T25"/>
    <mergeCell ref="U25:X25"/>
    <mergeCell ref="M22:P22"/>
    <mergeCell ref="Q22:T22"/>
    <mergeCell ref="U22:X22"/>
    <mergeCell ref="G23:L23"/>
    <mergeCell ref="M23:P23"/>
    <mergeCell ref="Q23:T23"/>
    <mergeCell ref="G22:L22"/>
    <mergeCell ref="G24:L24"/>
    <mergeCell ref="M24:P24"/>
    <mergeCell ref="Q24:T24"/>
    <mergeCell ref="U24:X24"/>
    <mergeCell ref="U23:X23"/>
    <mergeCell ref="M20:P20"/>
    <mergeCell ref="Q20:T20"/>
    <mergeCell ref="U20:X20"/>
    <mergeCell ref="G21:L21"/>
    <mergeCell ref="M21:P21"/>
    <mergeCell ref="Q21:T21"/>
    <mergeCell ref="U21:X21"/>
    <mergeCell ref="U33:X33"/>
    <mergeCell ref="A31:F31"/>
    <mergeCell ref="G31:L31"/>
    <mergeCell ref="M31:P31"/>
    <mergeCell ref="Q31:T31"/>
    <mergeCell ref="U31:X31"/>
    <mergeCell ref="M33:P33"/>
    <mergeCell ref="Q33:T33"/>
    <mergeCell ref="M28:P28"/>
    <mergeCell ref="Q28:T28"/>
    <mergeCell ref="U28:X28"/>
    <mergeCell ref="G29:L29"/>
    <mergeCell ref="M29:P29"/>
    <mergeCell ref="Q29:T29"/>
    <mergeCell ref="U29:X29"/>
    <mergeCell ref="A20:F29"/>
    <mergeCell ref="G20:L20"/>
    <mergeCell ref="T12:X12"/>
    <mergeCell ref="A11:I11"/>
    <mergeCell ref="J11:N11"/>
    <mergeCell ref="O11:S11"/>
    <mergeCell ref="T11:X11"/>
    <mergeCell ref="G26:L26"/>
    <mergeCell ref="M26:P26"/>
    <mergeCell ref="Q26:T26"/>
    <mergeCell ref="U26:X26"/>
    <mergeCell ref="G27:L27"/>
    <mergeCell ref="M27:P27"/>
    <mergeCell ref="Q27:T27"/>
    <mergeCell ref="U27:X27"/>
    <mergeCell ref="G28:L28"/>
    <mergeCell ref="A34:L34"/>
    <mergeCell ref="M34:P34"/>
    <mergeCell ref="Q34:T34"/>
    <mergeCell ref="U34:X34"/>
    <mergeCell ref="A30:F30"/>
    <mergeCell ref="G30:L30"/>
    <mergeCell ref="M30:P30"/>
    <mergeCell ref="Q30:T30"/>
    <mergeCell ref="U30:X30"/>
    <mergeCell ref="A32:F32"/>
    <mergeCell ref="G32:L32"/>
    <mergeCell ref="M32:P32"/>
    <mergeCell ref="Q32:T32"/>
    <mergeCell ref="U32:X32"/>
    <mergeCell ref="A33:F33"/>
    <mergeCell ref="G33:L3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&amp;C&amp;12&amp;A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22</vt:lpstr>
      <vt:lpstr>23</vt:lpstr>
      <vt:lpstr>24</vt:lpstr>
      <vt:lpstr>'22'!Print_Area</vt:lpstr>
      <vt:lpstr>'23'!Print_Area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2026-03-11T06:33:29Z</dcterms:modified>
</cp:coreProperties>
</file>