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v300\総務課\統計関係\阿智村の統計\2023\HP用分割\"/>
    </mc:Choice>
  </mc:AlternateContent>
  <xr:revisionPtr revIDLastSave="0" documentId="13_ncr:1_{EEC5187C-AB81-4835-B98A-F9B1867098D5}" xr6:coauthVersionLast="47" xr6:coauthVersionMax="47" xr10:uidLastSave="{00000000-0000-0000-0000-000000000000}"/>
  <bookViews>
    <workbookView xWindow="-120" yWindow="-120" windowWidth="20730" windowHeight="11040" xr2:uid="{49F3FBBA-D20B-42C0-856F-523D970A175E}"/>
  </bookViews>
  <sheets>
    <sheet name="11" sheetId="1" r:id="rId1"/>
    <sheet name="12" sheetId="2" r:id="rId2"/>
    <sheet name="13" sheetId="3" r:id="rId3"/>
    <sheet name="14" sheetId="4" r:id="rId4"/>
  </sheets>
  <externalReferences>
    <externalReference r:id="rId5"/>
  </externalReferences>
  <definedNames>
    <definedName name="_xlnm.Print_Area" localSheetId="0">'11'!$A$1:$Z$50</definedName>
    <definedName name="_xlnm.Print_Area" localSheetId="1">'12'!$A$1:$AB$57</definedName>
    <definedName name="_xlnm.Print_Area" localSheetId="2">'13'!$A$1:$AE$57</definedName>
    <definedName name="_xlnm.Print_Area" localSheetId="3">'14'!$A$1:$J$54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  <c r="F13" i="4"/>
  <c r="E13" i="4"/>
  <c r="D13" i="4"/>
  <c r="C13" i="4"/>
  <c r="T11" i="4"/>
  <c r="S11" i="4"/>
  <c r="R11" i="4"/>
  <c r="Q11" i="4"/>
  <c r="P11" i="4"/>
  <c r="O11" i="4"/>
  <c r="N11" i="4"/>
  <c r="M11" i="4"/>
  <c r="T10" i="4"/>
  <c r="S10" i="4"/>
  <c r="R10" i="4"/>
  <c r="Q10" i="4"/>
  <c r="P10" i="4"/>
  <c r="O10" i="4"/>
  <c r="N10" i="4"/>
  <c r="M10" i="4"/>
  <c r="T9" i="4"/>
  <c r="S9" i="4"/>
  <c r="R9" i="4"/>
  <c r="Q9" i="4"/>
  <c r="P9" i="4"/>
  <c r="O9" i="4"/>
  <c r="N9" i="4"/>
  <c r="M9" i="4"/>
  <c r="T8" i="4"/>
  <c r="S8" i="4"/>
  <c r="R8" i="4"/>
  <c r="Q8" i="4"/>
  <c r="P8" i="4"/>
  <c r="O8" i="4"/>
  <c r="N8" i="4"/>
  <c r="M8" i="4"/>
  <c r="T7" i="4"/>
  <c r="S7" i="4"/>
  <c r="R7" i="4"/>
  <c r="Q7" i="4"/>
  <c r="P7" i="4"/>
  <c r="O7" i="4"/>
  <c r="N7" i="4"/>
  <c r="M7" i="4"/>
  <c r="T6" i="4"/>
  <c r="S6" i="4"/>
  <c r="R6" i="4"/>
  <c r="Q6" i="4"/>
  <c r="P6" i="4"/>
  <c r="O6" i="4"/>
  <c r="N6" i="4"/>
  <c r="M6" i="4"/>
  <c r="T5" i="4"/>
  <c r="S5" i="4"/>
  <c r="R5" i="4"/>
  <c r="Q5" i="4"/>
  <c r="P5" i="4"/>
  <c r="O5" i="4"/>
  <c r="N5" i="4"/>
  <c r="M5" i="4"/>
  <c r="AI37" i="3"/>
  <c r="AH37" i="3"/>
  <c r="AI36" i="3"/>
  <c r="AH36" i="3"/>
  <c r="AG36" i="3"/>
  <c r="AI35" i="3"/>
  <c r="AH35" i="3"/>
  <c r="AG35" i="3"/>
  <c r="AI34" i="3"/>
  <c r="AH34" i="3"/>
  <c r="AG34" i="3"/>
  <c r="AI33" i="3"/>
  <c r="AH33" i="3"/>
  <c r="AG33" i="3"/>
  <c r="AI32" i="3"/>
  <c r="AH32" i="3"/>
  <c r="AG32" i="3"/>
  <c r="AI31" i="3"/>
  <c r="AH31" i="3"/>
  <c r="AG31" i="3"/>
  <c r="AI30" i="3"/>
  <c r="AH30" i="3"/>
  <c r="AG30" i="3"/>
  <c r="AI29" i="3"/>
  <c r="AH29" i="3"/>
  <c r="AG29" i="3"/>
  <c r="AI28" i="3"/>
  <c r="AH28" i="3"/>
  <c r="AG28" i="3"/>
  <c r="AI27" i="3"/>
  <c r="AH27" i="3"/>
  <c r="AI26" i="3"/>
  <c r="AH26" i="3"/>
  <c r="AG26" i="3"/>
  <c r="AI25" i="3"/>
  <c r="AH25" i="3"/>
  <c r="AG25" i="3"/>
  <c r="AI24" i="3"/>
  <c r="AH24" i="3"/>
  <c r="AI23" i="3"/>
  <c r="AH23" i="3"/>
  <c r="AG23" i="3"/>
  <c r="AI18" i="3"/>
  <c r="AH18" i="3"/>
  <c r="AG18" i="3"/>
  <c r="AI17" i="3"/>
  <c r="AH17" i="3"/>
  <c r="AG17" i="3"/>
  <c r="AI16" i="3"/>
  <c r="AH16" i="3"/>
  <c r="AG16" i="3"/>
  <c r="AI15" i="3"/>
  <c r="AH15" i="3"/>
  <c r="AI14" i="3"/>
  <c r="AH14" i="3"/>
  <c r="AG14" i="3"/>
  <c r="AI13" i="3"/>
  <c r="AH13" i="3"/>
  <c r="AG13" i="3"/>
  <c r="AI12" i="3"/>
  <c r="AH12" i="3"/>
  <c r="AG12" i="3"/>
  <c r="AI11" i="3"/>
  <c r="AH11" i="3"/>
  <c r="AG11" i="3"/>
  <c r="AI10" i="3"/>
  <c r="AH10" i="3"/>
  <c r="AG10" i="3"/>
  <c r="AI9" i="3"/>
  <c r="AH9" i="3"/>
  <c r="AG9" i="3"/>
  <c r="AI8" i="3"/>
  <c r="AH8" i="3"/>
  <c r="AG8" i="3"/>
  <c r="AI7" i="3"/>
  <c r="AH7" i="3"/>
  <c r="AG7" i="3"/>
  <c r="AI6" i="3"/>
  <c r="AH6" i="3"/>
  <c r="AG6" i="3"/>
  <c r="AI5" i="3"/>
  <c r="AH5" i="3"/>
  <c r="AI4" i="3"/>
  <c r="AH4" i="3"/>
  <c r="AG4" i="3"/>
  <c r="AD10" i="1"/>
  <c r="AC10" i="1"/>
  <c r="AD9" i="1"/>
  <c r="AC9" i="1"/>
  <c r="AD8" i="1"/>
  <c r="AC8" i="1"/>
  <c r="AD7" i="1"/>
  <c r="AC7" i="1"/>
</calcChain>
</file>

<file path=xl/sharedStrings.xml><?xml version="1.0" encoding="utf-8"?>
<sst xmlns="http://schemas.openxmlformats.org/spreadsheetml/2006/main" count="324" uniqueCount="186">
  <si>
    <t>産　　　　　　　　　業</t>
    <rPh sb="0" eb="1">
      <t>サン</t>
    </rPh>
    <rPh sb="10" eb="11">
      <t>ギョウ</t>
    </rPh>
    <phoneticPr fontId="2"/>
  </si>
  <si>
    <t>・産業別大分類就業者数</t>
    <rPh sb="1" eb="3">
      <t>サンギョウ</t>
    </rPh>
    <rPh sb="3" eb="4">
      <t>ベツ</t>
    </rPh>
    <rPh sb="4" eb="7">
      <t>ダイブンルイ</t>
    </rPh>
    <rPh sb="7" eb="10">
      <t>シュウギョウシャ</t>
    </rPh>
    <rPh sb="10" eb="11">
      <t>スウ</t>
    </rPh>
    <phoneticPr fontId="2"/>
  </si>
  <si>
    <t>(単位　：　人)</t>
    <rPh sb="1" eb="3">
      <t>タンイ</t>
    </rPh>
    <rPh sb="6" eb="7">
      <t>ヒト</t>
    </rPh>
    <phoneticPr fontId="2"/>
  </si>
  <si>
    <t>年次</t>
    <rPh sb="0" eb="2">
      <t>ネンジ</t>
    </rPh>
    <phoneticPr fontId="2"/>
  </si>
  <si>
    <t>平成17年</t>
  </si>
  <si>
    <t>平成22年</t>
  </si>
  <si>
    <t>平成27年</t>
  </si>
  <si>
    <t>令和２年</t>
    <rPh sb="0" eb="2">
      <t>レイワ</t>
    </rPh>
    <rPh sb="3" eb="4">
      <t>ネン</t>
    </rPh>
    <phoneticPr fontId="2"/>
  </si>
  <si>
    <t>　区分</t>
    <rPh sb="1" eb="3">
      <t>クブン</t>
    </rPh>
    <phoneticPr fontId="2"/>
  </si>
  <si>
    <t>第　　一　　次　　産　　業　　</t>
    <rPh sb="0" eb="1">
      <t>ダイ</t>
    </rPh>
    <rPh sb="3" eb="4">
      <t>イチ</t>
    </rPh>
    <rPh sb="6" eb="7">
      <t>ツギ</t>
    </rPh>
    <rPh sb="9" eb="10">
      <t>サン</t>
    </rPh>
    <rPh sb="12" eb="13">
      <t>ギョウ</t>
    </rPh>
    <phoneticPr fontId="2"/>
  </si>
  <si>
    <t>　　　農　　　　　　　　　　　　　　　　　業</t>
    <rPh sb="3" eb="4">
      <t>ノウ</t>
    </rPh>
    <rPh sb="21" eb="22">
      <t>ギョウ</t>
    </rPh>
    <phoneticPr fontId="2"/>
  </si>
  <si>
    <t>　　　林　　　　　　　　　　　　　　　　　業</t>
    <rPh sb="3" eb="4">
      <t>ハヤシ</t>
    </rPh>
    <rPh sb="21" eb="22">
      <t>ギョウ</t>
    </rPh>
    <phoneticPr fontId="2"/>
  </si>
  <si>
    <t>　　　漁　　　　　　　　　　　　　　　　　業</t>
    <rPh sb="3" eb="4">
      <t>リョウ</t>
    </rPh>
    <rPh sb="21" eb="22">
      <t>ギョウ</t>
    </rPh>
    <phoneticPr fontId="2"/>
  </si>
  <si>
    <t>第　　二　　次　　産　　業</t>
    <rPh sb="0" eb="1">
      <t>ダイ</t>
    </rPh>
    <rPh sb="3" eb="4">
      <t>ニ</t>
    </rPh>
    <rPh sb="6" eb="7">
      <t>ジ</t>
    </rPh>
    <rPh sb="9" eb="10">
      <t>サン</t>
    </rPh>
    <rPh sb="12" eb="13">
      <t>ギョウ</t>
    </rPh>
    <phoneticPr fontId="2"/>
  </si>
  <si>
    <t>　　　鉱　　　　　　　　　　　　　　　　　業</t>
    <rPh sb="3" eb="4">
      <t>コウ</t>
    </rPh>
    <rPh sb="21" eb="22">
      <t>ギョウ</t>
    </rPh>
    <phoneticPr fontId="2"/>
  </si>
  <si>
    <t>-</t>
    <phoneticPr fontId="2"/>
  </si>
  <si>
    <t>　　　建　　　　　　　　設　　　　　　　　業</t>
    <rPh sb="3" eb="4">
      <t>ケン</t>
    </rPh>
    <rPh sb="12" eb="13">
      <t>セツ</t>
    </rPh>
    <rPh sb="21" eb="22">
      <t>ギョウ</t>
    </rPh>
    <phoneticPr fontId="2"/>
  </si>
  <si>
    <t>　　　製　　　　　　　　造　　　　　　　　業</t>
    <rPh sb="3" eb="4">
      <t>セイ</t>
    </rPh>
    <rPh sb="12" eb="13">
      <t>ヅクリ</t>
    </rPh>
    <rPh sb="21" eb="22">
      <t>ギョウ</t>
    </rPh>
    <phoneticPr fontId="2"/>
  </si>
  <si>
    <t>第　　三　　次　　産　　業</t>
    <rPh sb="0" eb="1">
      <t>ダイ</t>
    </rPh>
    <rPh sb="3" eb="4">
      <t>サン</t>
    </rPh>
    <rPh sb="6" eb="7">
      <t>ジ</t>
    </rPh>
    <rPh sb="9" eb="10">
      <t>サン</t>
    </rPh>
    <rPh sb="12" eb="13">
      <t>ギョウ</t>
    </rPh>
    <phoneticPr fontId="2"/>
  </si>
  <si>
    <t>　　　卸　　売　　　・　　　小　　売　　業</t>
    <rPh sb="3" eb="4">
      <t>オロシ</t>
    </rPh>
    <rPh sb="6" eb="7">
      <t>バイ</t>
    </rPh>
    <rPh sb="14" eb="15">
      <t>ショウ</t>
    </rPh>
    <rPh sb="17" eb="18">
      <t>バイ</t>
    </rPh>
    <rPh sb="20" eb="21">
      <t>ギョウ</t>
    </rPh>
    <phoneticPr fontId="2"/>
  </si>
  <si>
    <t>　　　金　　融　　　・　　　保　　険　　業</t>
    <rPh sb="3" eb="4">
      <t>キン</t>
    </rPh>
    <rPh sb="6" eb="7">
      <t>トオル</t>
    </rPh>
    <rPh sb="14" eb="15">
      <t>ホ</t>
    </rPh>
    <rPh sb="17" eb="18">
      <t>ケン</t>
    </rPh>
    <rPh sb="20" eb="21">
      <t>ギョウ</t>
    </rPh>
    <phoneticPr fontId="2"/>
  </si>
  <si>
    <t>不　　　　 動　　　　 産　　　　　業　</t>
    <rPh sb="0" eb="1">
      <t>フ</t>
    </rPh>
    <rPh sb="6" eb="7">
      <t>ドウ</t>
    </rPh>
    <rPh sb="12" eb="13">
      <t>サン</t>
    </rPh>
    <rPh sb="18" eb="19">
      <t>ギョウ</t>
    </rPh>
    <phoneticPr fontId="2"/>
  </si>
  <si>
    <t>　　　運　輸　　・　　情　報　通　信　業</t>
    <rPh sb="3" eb="4">
      <t>ウン</t>
    </rPh>
    <rPh sb="5" eb="6">
      <t>ユ</t>
    </rPh>
    <rPh sb="11" eb="12">
      <t>ジョウ</t>
    </rPh>
    <rPh sb="13" eb="14">
      <t>ホウ</t>
    </rPh>
    <rPh sb="15" eb="16">
      <t>ツウ</t>
    </rPh>
    <rPh sb="17" eb="18">
      <t>シン</t>
    </rPh>
    <rPh sb="19" eb="20">
      <t>ギョウ</t>
    </rPh>
    <phoneticPr fontId="2"/>
  </si>
  <si>
    <t>　　　電気 ・ ガス ・ 熱供給 ・ 水道業</t>
    <rPh sb="3" eb="5">
      <t>デンキ</t>
    </rPh>
    <rPh sb="13" eb="14">
      <t>ネツ</t>
    </rPh>
    <rPh sb="14" eb="16">
      <t>キョウキュウ</t>
    </rPh>
    <rPh sb="19" eb="21">
      <t>スイドウ</t>
    </rPh>
    <rPh sb="21" eb="22">
      <t>ギョウ</t>
    </rPh>
    <phoneticPr fontId="2"/>
  </si>
  <si>
    <t>　　　サ　　　ー　　　ビ　　　ス　　　　業</t>
    <rPh sb="20" eb="21">
      <t>ギョウ</t>
    </rPh>
    <phoneticPr fontId="2"/>
  </si>
  <si>
    <t>　　　公　　　　　　　　　　　　　　　　　務</t>
    <rPh sb="3" eb="4">
      <t>コウ</t>
    </rPh>
    <rPh sb="21" eb="22">
      <t>ツトム</t>
    </rPh>
    <phoneticPr fontId="2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</si>
  <si>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2"/>
  </si>
  <si>
    <t>総　　　　　　　　　　数</t>
    <rPh sb="0" eb="1">
      <t>ソウ</t>
    </rPh>
    <rPh sb="11" eb="12">
      <t>スウ</t>
    </rPh>
    <phoneticPr fontId="2"/>
  </si>
  <si>
    <t>各年10月1日現在（資料　：　国勢調査）</t>
    <rPh sb="0" eb="2">
      <t>カクネン</t>
    </rPh>
    <rPh sb="4" eb="5">
      <t>ガツ</t>
    </rPh>
    <rPh sb="6" eb="7">
      <t>ヒ</t>
    </rPh>
    <rPh sb="7" eb="9">
      <t>ゲンザイ</t>
    </rPh>
    <rPh sb="15" eb="17">
      <t>コクセイ</t>
    </rPh>
    <rPh sb="17" eb="19">
      <t>チョウサ</t>
    </rPh>
    <phoneticPr fontId="2"/>
  </si>
  <si>
    <t>令和２年　　産業別大分類就業者数</t>
    <rPh sb="0" eb="2">
      <t>レイワ</t>
    </rPh>
    <rPh sb="3" eb="4">
      <t>ネン</t>
    </rPh>
    <rPh sb="6" eb="8">
      <t>サンギョウ</t>
    </rPh>
    <rPh sb="8" eb="9">
      <t>ベツ</t>
    </rPh>
    <rPh sb="9" eb="12">
      <t>ダイブンルイ</t>
    </rPh>
    <rPh sb="12" eb="14">
      <t>シュウギョウ</t>
    </rPh>
    <rPh sb="14" eb="15">
      <t>シャ</t>
    </rPh>
    <rPh sb="15" eb="16">
      <t>スウ</t>
    </rPh>
    <phoneticPr fontId="2"/>
  </si>
  <si>
    <t>・農家数</t>
    <rPh sb="1" eb="3">
      <t>ノウカ</t>
    </rPh>
    <rPh sb="3" eb="4">
      <t>スウ</t>
    </rPh>
    <phoneticPr fontId="2"/>
  </si>
  <si>
    <t>農　　　家　　　数　　（戸）</t>
    <rPh sb="0" eb="1">
      <t>ノウ</t>
    </rPh>
    <rPh sb="4" eb="5">
      <t>イエ</t>
    </rPh>
    <rPh sb="8" eb="9">
      <t>スウ</t>
    </rPh>
    <rPh sb="12" eb="13">
      <t>コ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</si>
  <si>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</si>
  <si>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専業</t>
    <rPh sb="0" eb="2">
      <t>センギョウ</t>
    </rPh>
    <phoneticPr fontId="2"/>
  </si>
  <si>
    <t>兼業</t>
    <rPh sb="0" eb="2">
      <t>ケンギョウ</t>
    </rPh>
    <phoneticPr fontId="2"/>
  </si>
  <si>
    <t>昭和40年</t>
    <rPh sb="0" eb="2">
      <t>ショウワ</t>
    </rPh>
    <rPh sb="4" eb="5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</si>
  <si>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</si>
  <si>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</si>
  <si>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</si>
  <si>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</si>
  <si>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平成　2年</t>
    <rPh sb="0" eb="2">
      <t>ヘイセイ</t>
    </rPh>
    <rPh sb="4" eb="5">
      <t>ネン</t>
    </rPh>
    <phoneticPr fontId="2"/>
  </si>
  <si>
    <t>7年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</si>
  <si>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</si>
  <si>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</si>
  <si>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22年</t>
    <rPh sb="2" eb="3">
      <t>ネン</t>
    </rPh>
    <phoneticPr fontId="2"/>
  </si>
  <si>
    <t>27年</t>
    <rPh sb="2" eb="3">
      <t>ネン</t>
    </rPh>
    <phoneticPr fontId="2"/>
  </si>
  <si>
    <t>令和　2年</t>
    <rPh sb="0" eb="2">
      <t>レイワ</t>
    </rPh>
    <rPh sb="4" eb="5">
      <t>ネン</t>
    </rPh>
    <phoneticPr fontId="2"/>
  </si>
  <si>
    <t>各年2月1日現在　（資料　：　農林業センサス）</t>
    <rPh sb="0" eb="2">
      <t>カクネン</t>
    </rPh>
    <rPh sb="3" eb="4">
      <t>ガツ</t>
    </rPh>
    <rPh sb="5" eb="6">
      <t>ヒ</t>
    </rPh>
    <rPh sb="6" eb="8">
      <t>ゲンザイ</t>
    </rPh>
    <rPh sb="10" eb="12">
      <t>シリョウ</t>
    </rPh>
    <rPh sb="15" eb="18">
      <t>ノウリンギョウ</t>
    </rPh>
    <phoneticPr fontId="2"/>
  </si>
  <si>
    <t>・経営農地の種類別面積</t>
    <rPh sb="1" eb="3">
      <t>ケイエイ</t>
    </rPh>
    <rPh sb="3" eb="5">
      <t>ノウチ</t>
    </rPh>
    <rPh sb="6" eb="8">
      <t>シュルイ</t>
    </rPh>
    <rPh sb="8" eb="9">
      <t>ベツ</t>
    </rPh>
    <rPh sb="9" eb="11">
      <t>メンセキ</t>
    </rPh>
    <phoneticPr fontId="2"/>
  </si>
  <si>
    <t>（単位　：　ha）</t>
    <rPh sb="1" eb="3">
      <t>タンイ</t>
    </rPh>
    <phoneticPr fontId="2"/>
  </si>
  <si>
    <t>総面積</t>
    <rPh sb="0" eb="3">
      <t>ソウメンセキ</t>
    </rPh>
    <phoneticPr fontId="2"/>
  </si>
  <si>
    <t>田</t>
    <rPh sb="0" eb="1">
      <t>タ</t>
    </rPh>
    <phoneticPr fontId="2"/>
  </si>
  <si>
    <t>樹　　　　園　　　地</t>
    <rPh sb="0" eb="1">
      <t>キ</t>
    </rPh>
    <rPh sb="5" eb="6">
      <t>エン</t>
    </rPh>
    <rPh sb="9" eb="10">
      <t>チ</t>
    </rPh>
    <phoneticPr fontId="2"/>
  </si>
  <si>
    <t>畑</t>
    <rPh sb="0" eb="1">
      <t>ハタ</t>
    </rPh>
    <phoneticPr fontId="2"/>
  </si>
  <si>
    <t>果樹園</t>
    <rPh sb="0" eb="3">
      <t>カジュエン</t>
    </rPh>
    <phoneticPr fontId="2"/>
  </si>
  <si>
    <t>茶園</t>
    <rPh sb="0" eb="2">
      <t>チャエン</t>
    </rPh>
    <phoneticPr fontId="2"/>
  </si>
  <si>
    <t>桑園</t>
    <rPh sb="0" eb="1">
      <t>クワ</t>
    </rPh>
    <rPh sb="1" eb="2">
      <t>エン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</si>
  <si>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</si>
  <si>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</si>
  <si>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50年</t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</si>
  <si>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</si>
  <si>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</si>
  <si>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令和</t>
    <rPh sb="0" eb="2">
      <t>レイワ</t>
    </rPh>
    <phoneticPr fontId="2"/>
  </si>
  <si>
    <t>・農作物作付面積　（販売目的）</t>
    <rPh sb="1" eb="4">
      <t>ノウサクモツ</t>
    </rPh>
    <rPh sb="4" eb="6">
      <t>サクツケ</t>
    </rPh>
    <rPh sb="6" eb="8">
      <t>メンセキ</t>
    </rPh>
    <rPh sb="10" eb="12">
      <t>ハンバイ</t>
    </rPh>
    <rPh sb="12" eb="14">
      <t>モクテキ</t>
    </rPh>
    <phoneticPr fontId="2"/>
  </si>
  <si>
    <t>稲</t>
    <rPh sb="0" eb="1">
      <t>イネ</t>
    </rPh>
    <phoneticPr fontId="2"/>
  </si>
  <si>
    <t>麦</t>
    <rPh sb="0" eb="1">
      <t>ムギ</t>
    </rPh>
    <phoneticPr fontId="2"/>
  </si>
  <si>
    <t>雑穀</t>
    <rPh sb="0" eb="2">
      <t>ザッコク</t>
    </rPh>
    <phoneticPr fontId="2"/>
  </si>
  <si>
    <t>いも類</t>
    <rPh sb="2" eb="3">
      <t>ルイ</t>
    </rPh>
    <phoneticPr fontId="2"/>
  </si>
  <si>
    <t>豆類</t>
    <rPh sb="0" eb="2">
      <t>マメルイ</t>
    </rPh>
    <phoneticPr fontId="2"/>
  </si>
  <si>
    <t>工芸</t>
    <rPh sb="0" eb="2">
      <t>コウゲイ</t>
    </rPh>
    <phoneticPr fontId="2"/>
  </si>
  <si>
    <t>農作物類</t>
    <rPh sb="0" eb="3">
      <t>ノウサクモツ</t>
    </rPh>
    <rPh sb="3" eb="4">
      <t>ルイ</t>
    </rPh>
    <phoneticPr fontId="2"/>
  </si>
  <si>
    <t>野菜類</t>
    <rPh sb="0" eb="3">
      <t>ヤサイルイ</t>
    </rPh>
    <phoneticPr fontId="2"/>
  </si>
  <si>
    <t>花き類</t>
    <rPh sb="0" eb="1">
      <t>ハナ</t>
    </rPh>
    <rPh sb="2" eb="3">
      <t>ルイ</t>
    </rPh>
    <phoneticPr fontId="2"/>
  </si>
  <si>
    <t>種苗</t>
    <rPh sb="0" eb="2">
      <t>シュビョウ</t>
    </rPh>
    <phoneticPr fontId="2"/>
  </si>
  <si>
    <t>飼料用</t>
    <rPh sb="0" eb="3">
      <t>シリョウヨウ</t>
    </rPh>
    <phoneticPr fontId="2"/>
  </si>
  <si>
    <t>苗木類</t>
    <rPh sb="0" eb="2">
      <t>ナエギ</t>
    </rPh>
    <rPh sb="2" eb="3">
      <t>ルイ</t>
    </rPh>
    <phoneticPr fontId="2"/>
  </si>
  <si>
    <t>作物</t>
    <rPh sb="0" eb="2">
      <t>サクモツ</t>
    </rPh>
    <phoneticPr fontId="2"/>
  </si>
  <si>
    <t>（資料　：　農林業センサス）</t>
    <rPh sb="1" eb="3">
      <t>シリョウ</t>
    </rPh>
    <rPh sb="6" eb="9">
      <t>ノウリンギョウ</t>
    </rPh>
    <phoneticPr fontId="2"/>
  </si>
  <si>
    <t>・家畜飼養農家数、頭羽数</t>
    <rPh sb="1" eb="3">
      <t>カチク</t>
    </rPh>
    <rPh sb="3" eb="5">
      <t>シヨウ</t>
    </rPh>
    <rPh sb="5" eb="7">
      <t>ノウカ</t>
    </rPh>
    <rPh sb="7" eb="8">
      <t>スウ</t>
    </rPh>
    <rPh sb="9" eb="10">
      <t>アタマ</t>
    </rPh>
    <rPh sb="10" eb="11">
      <t>ハネ</t>
    </rPh>
    <rPh sb="11" eb="12">
      <t>スウ</t>
    </rPh>
    <phoneticPr fontId="2"/>
  </si>
  <si>
    <t>肉用牛</t>
    <rPh sb="0" eb="2">
      <t>ニクヨウ</t>
    </rPh>
    <rPh sb="2" eb="3">
      <t>ウシ</t>
    </rPh>
    <phoneticPr fontId="2"/>
  </si>
  <si>
    <t>乳用牛</t>
    <rPh sb="0" eb="2">
      <t>ニュウヨウ</t>
    </rPh>
    <rPh sb="2" eb="3">
      <t>ウシ</t>
    </rPh>
    <phoneticPr fontId="2"/>
  </si>
  <si>
    <t>豚</t>
    <rPh sb="0" eb="1">
      <t>ブタ</t>
    </rPh>
    <phoneticPr fontId="2"/>
  </si>
  <si>
    <t>採卵鶏</t>
    <rPh sb="0" eb="3">
      <t>サイランケイ</t>
    </rPh>
    <phoneticPr fontId="2"/>
  </si>
  <si>
    <t>ブロイラー</t>
    <phoneticPr fontId="2"/>
  </si>
  <si>
    <t>養蚕</t>
    <rPh sb="0" eb="1">
      <t>ヨウ</t>
    </rPh>
    <rPh sb="1" eb="2">
      <t>カイコ</t>
    </rPh>
    <phoneticPr fontId="2"/>
  </si>
  <si>
    <t>飼養</t>
    <rPh sb="0" eb="2">
      <t>シヨウ</t>
    </rPh>
    <phoneticPr fontId="2"/>
  </si>
  <si>
    <t>頭数</t>
    <rPh sb="0" eb="2">
      <t>トウスウ</t>
    </rPh>
    <phoneticPr fontId="2"/>
  </si>
  <si>
    <t>羽数</t>
    <rPh sb="0" eb="1">
      <t>ワ</t>
    </rPh>
    <rPh sb="1" eb="2">
      <t>スウ</t>
    </rPh>
    <phoneticPr fontId="2"/>
  </si>
  <si>
    <t>出荷</t>
    <rPh sb="0" eb="2">
      <t>シュッカ</t>
    </rPh>
    <phoneticPr fontId="2"/>
  </si>
  <si>
    <t>掃立</t>
    <rPh sb="0" eb="1">
      <t>ソウ</t>
    </rPh>
    <rPh sb="1" eb="2">
      <t>タテ</t>
    </rPh>
    <phoneticPr fontId="2"/>
  </si>
  <si>
    <t>農家数</t>
    <rPh sb="0" eb="2">
      <t>ノウカ</t>
    </rPh>
    <rPh sb="2" eb="3">
      <t>スウ</t>
    </rPh>
    <phoneticPr fontId="2"/>
  </si>
  <si>
    <t>羽数</t>
    <rPh sb="0" eb="2">
      <t>ハスウ</t>
    </rPh>
    <phoneticPr fontId="2"/>
  </si>
  <si>
    <t>卵量</t>
    <rPh sb="0" eb="1">
      <t>ラン</t>
    </rPh>
    <rPh sb="1" eb="2">
      <t>リョウ</t>
    </rPh>
    <phoneticPr fontId="2"/>
  </si>
  <si>
    <t>戸</t>
    <rPh sb="0" eb="1">
      <t>ト</t>
    </rPh>
    <phoneticPr fontId="2"/>
  </si>
  <si>
    <t>頭</t>
    <rPh sb="0" eb="1">
      <t>トウ</t>
    </rPh>
    <phoneticPr fontId="2"/>
  </si>
  <si>
    <t>羽</t>
    <rPh sb="0" eb="1">
      <t>ハ</t>
    </rPh>
    <phoneticPr fontId="2"/>
  </si>
  <si>
    <t>箱</t>
    <rPh sb="0" eb="1">
      <t>ハコ</t>
    </rPh>
    <phoneticPr fontId="2"/>
  </si>
  <si>
    <t>平成 2年</t>
    <rPh sb="4" eb="5">
      <t>ネン</t>
    </rPh>
    <phoneticPr fontId="2"/>
  </si>
  <si>
    <t>令和 2年</t>
    <rPh sb="4" eb="5">
      <t>ネン</t>
    </rPh>
    <phoneticPr fontId="2"/>
  </si>
  <si>
    <t>　（資料　：　農林業センサス）</t>
    <rPh sb="2" eb="4">
      <t>シリョウ</t>
    </rPh>
    <rPh sb="7" eb="10">
      <t>ノウリンギョウ</t>
    </rPh>
    <phoneticPr fontId="2"/>
  </si>
  <si>
    <t>・工業の推移</t>
    <rPh sb="1" eb="3">
      <t>コウギョウ</t>
    </rPh>
    <rPh sb="4" eb="6">
      <t>スイイ</t>
    </rPh>
    <phoneticPr fontId="2"/>
  </si>
  <si>
    <t>事業所数</t>
    <rPh sb="0" eb="3">
      <t>ジギョウショ</t>
    </rPh>
    <rPh sb="3" eb="4">
      <t>スウ</t>
    </rPh>
    <phoneticPr fontId="2"/>
  </si>
  <si>
    <t>従業者数（人）</t>
    <rPh sb="0" eb="3">
      <t>ジュウギョウシャ</t>
    </rPh>
    <rPh sb="3" eb="4">
      <t>スウ</t>
    </rPh>
    <rPh sb="5" eb="6">
      <t>ニン</t>
    </rPh>
    <phoneticPr fontId="2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</si>
  <si>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2"/>
  </si>
  <si>
    <t>備考</t>
    <rPh sb="0" eb="2">
      <t>ビコウ</t>
    </rPh>
    <phoneticPr fontId="2"/>
  </si>
  <si>
    <t>平成　20年</t>
    <rPh sb="0" eb="2">
      <t>ヘイセイ</t>
    </rPh>
    <phoneticPr fontId="2"/>
  </si>
  <si>
    <t>・従業員4名以上の事業所が</t>
    <rPh sb="1" eb="4">
      <t>ジュウギョウイン</t>
    </rPh>
    <rPh sb="5" eb="8">
      <t>メイイジョウ</t>
    </rPh>
    <rPh sb="9" eb="12">
      <t>ジギョウショ</t>
    </rPh>
    <phoneticPr fontId="2"/>
  </si>
  <si>
    <t>H20</t>
    <phoneticPr fontId="2"/>
  </si>
  <si>
    <t>21年</t>
  </si>
  <si>
    <t>　対象</t>
    <phoneticPr fontId="2"/>
  </si>
  <si>
    <t>22年</t>
  </si>
  <si>
    <t>・平成23・27年及び令和3年は</t>
    <rPh sb="1" eb="3">
      <t>ヘイセイ</t>
    </rPh>
    <rPh sb="8" eb="9">
      <t>ネン</t>
    </rPh>
    <rPh sb="9" eb="10">
      <t>オヨ</t>
    </rPh>
    <rPh sb="11" eb="13">
      <t>レイワ</t>
    </rPh>
    <rPh sb="14" eb="15">
      <t>ネン</t>
    </rPh>
    <phoneticPr fontId="2"/>
  </si>
  <si>
    <t>23年</t>
  </si>
  <si>
    <t>　「経済センサス-活動調査」の</t>
    <rPh sb="9" eb="11">
      <t>カツドウ</t>
    </rPh>
    <rPh sb="11" eb="13">
      <t>チョウサ</t>
    </rPh>
    <phoneticPr fontId="2"/>
  </si>
  <si>
    <t>24年</t>
  </si>
  <si>
    <t>　数値(一部調査事項が簡素</t>
    <phoneticPr fontId="2"/>
  </si>
  <si>
    <t>25年</t>
  </si>
  <si>
    <t>　化されているため参考数値)</t>
    <phoneticPr fontId="2"/>
  </si>
  <si>
    <t>26年</t>
  </si>
  <si>
    <t>27年</t>
  </si>
  <si>
    <t>・調査期日</t>
    <rPh sb="1" eb="3">
      <t>チョウサ</t>
    </rPh>
    <rPh sb="3" eb="5">
      <t>キジツ</t>
    </rPh>
    <phoneticPr fontId="2"/>
  </si>
  <si>
    <t>29年</t>
  </si>
  <si>
    <t>22年調査まで　　　　</t>
    <rPh sb="2" eb="3">
      <t>ネン</t>
    </rPh>
    <rPh sb="3" eb="5">
      <t>チョウサ</t>
    </rPh>
    <phoneticPr fontId="2"/>
  </si>
  <si>
    <t>30年</t>
  </si>
  <si>
    <t xml:space="preserve">23年調査　　 </t>
    <rPh sb="2" eb="3">
      <t>ネン</t>
    </rPh>
    <rPh sb="3" eb="5">
      <t>チョウサ</t>
    </rPh>
    <phoneticPr fontId="2"/>
  </si>
  <si>
    <t>令和　元年</t>
  </si>
  <si>
    <t xml:space="preserve">24～26年調査       </t>
    <rPh sb="5" eb="6">
      <t>ネン</t>
    </rPh>
    <rPh sb="6" eb="8">
      <t>チョウサ</t>
    </rPh>
    <phoneticPr fontId="2"/>
  </si>
  <si>
    <t>R元</t>
    <rPh sb="1" eb="2">
      <t>ガン</t>
    </rPh>
    <phoneticPr fontId="2"/>
  </si>
  <si>
    <t>２年</t>
    <phoneticPr fontId="2"/>
  </si>
  <si>
    <t xml:space="preserve">27年調査　　 </t>
    <rPh sb="2" eb="3">
      <t>ネン</t>
    </rPh>
    <rPh sb="3" eb="5">
      <t>チョウサ</t>
    </rPh>
    <phoneticPr fontId="2"/>
  </si>
  <si>
    <t>３年</t>
    <rPh sb="1" eb="2">
      <t>ネン</t>
    </rPh>
    <phoneticPr fontId="2"/>
  </si>
  <si>
    <t>29年調査より　　　　　　</t>
    <phoneticPr fontId="2"/>
  </si>
  <si>
    <t>４年</t>
    <rPh sb="1" eb="2">
      <t>ネン</t>
    </rPh>
    <phoneticPr fontId="2"/>
  </si>
  <si>
    <t>（資料　：　工業統計・経済センサス-活動調査・経済構造実態調査）</t>
    <rPh sb="1" eb="3">
      <t>シリョウ</t>
    </rPh>
    <rPh sb="6" eb="8">
      <t>コウギョウ</t>
    </rPh>
    <rPh sb="8" eb="10">
      <t>トウケイ</t>
    </rPh>
    <rPh sb="11" eb="13">
      <t>ケイザイ</t>
    </rPh>
    <rPh sb="18" eb="20">
      <t>カツドウ</t>
    </rPh>
    <rPh sb="20" eb="22">
      <t>チョウサ</t>
    </rPh>
    <rPh sb="23" eb="27">
      <t>ケイザイコウゾウ</t>
    </rPh>
    <rPh sb="27" eb="29">
      <t>ジッタイ</t>
    </rPh>
    <rPh sb="29" eb="31">
      <t>チョウサ</t>
    </rPh>
    <phoneticPr fontId="2"/>
  </si>
  <si>
    <t>※令和2年に工業統計が廃止、経済構造実態調査の一部として実施</t>
    <rPh sb="1" eb="3">
      <t>レイワ</t>
    </rPh>
    <rPh sb="4" eb="5">
      <t>ネン</t>
    </rPh>
    <rPh sb="6" eb="8">
      <t>コウギョウ</t>
    </rPh>
    <rPh sb="8" eb="10">
      <t>トウケイ</t>
    </rPh>
    <rPh sb="11" eb="13">
      <t>ハイシ</t>
    </rPh>
    <rPh sb="14" eb="16">
      <t>ケイザイ</t>
    </rPh>
    <rPh sb="16" eb="18">
      <t>コウゾウ</t>
    </rPh>
    <rPh sb="18" eb="20">
      <t>ジッタイ</t>
    </rPh>
    <rPh sb="20" eb="22">
      <t>チョウサ</t>
    </rPh>
    <rPh sb="23" eb="25">
      <t>イチブ</t>
    </rPh>
    <rPh sb="28" eb="30">
      <t>ジッシ</t>
    </rPh>
    <phoneticPr fontId="2"/>
  </si>
  <si>
    <t>・商業の推移</t>
    <rPh sb="1" eb="3">
      <t>ショウギョウ</t>
    </rPh>
    <rPh sb="4" eb="6">
      <t>スイイ</t>
    </rPh>
    <phoneticPr fontId="2"/>
  </si>
  <si>
    <t>商品販売額（万円）</t>
    <rPh sb="0" eb="2">
      <t>ショウヒン</t>
    </rPh>
    <rPh sb="2" eb="4">
      <t>ハンバイ</t>
    </rPh>
    <rPh sb="4" eb="5">
      <t>ガク</t>
    </rPh>
    <rPh sb="6" eb="8">
      <t>マンエン</t>
    </rPh>
    <phoneticPr fontId="2"/>
  </si>
  <si>
    <t>昭和57年</t>
    <rPh sb="0" eb="2">
      <t>ショウワ</t>
    </rPh>
    <rPh sb="4" eb="5">
      <t>ネン</t>
    </rPh>
    <phoneticPr fontId="2"/>
  </si>
  <si>
    <t>S57</t>
    <phoneticPr fontId="2"/>
  </si>
  <si>
    <t>63年</t>
    <rPh sb="2" eb="3">
      <t>ネン</t>
    </rPh>
    <phoneticPr fontId="2"/>
  </si>
  <si>
    <t>平成　3年</t>
    <rPh sb="0" eb="2">
      <t>ヘイセイ</t>
    </rPh>
    <rPh sb="4" eb="5">
      <t>ネン</t>
    </rPh>
    <phoneticPr fontId="2"/>
  </si>
  <si>
    <t>H3</t>
    <phoneticPr fontId="2"/>
  </si>
  <si>
    <t>6年</t>
    <rPh sb="1" eb="2">
      <t>ネン</t>
    </rPh>
    <phoneticPr fontId="2"/>
  </si>
  <si>
    <t>9年</t>
    <rPh sb="1" eb="2">
      <t>ネン</t>
    </rPh>
    <phoneticPr fontId="2"/>
  </si>
  <si>
    <t>11年</t>
    <rPh sb="2" eb="3">
      <t>ネン</t>
    </rPh>
    <phoneticPr fontId="2"/>
  </si>
  <si>
    <t>14年</t>
    <rPh sb="2" eb="3">
      <t>トシ</t>
    </rPh>
    <phoneticPr fontId="2"/>
  </si>
  <si>
    <t>16年</t>
    <rPh sb="2" eb="3">
      <t>ネン</t>
    </rPh>
    <phoneticPr fontId="2"/>
  </si>
  <si>
    <t>19年</t>
    <rPh sb="2" eb="3">
      <t>ネン</t>
    </rPh>
    <phoneticPr fontId="2"/>
  </si>
  <si>
    <t>24年</t>
    <rPh sb="2" eb="3">
      <t>ネン</t>
    </rPh>
    <phoneticPr fontId="2"/>
  </si>
  <si>
    <t>26年</t>
    <rPh sb="2" eb="3">
      <t>ネン</t>
    </rPh>
    <phoneticPr fontId="2"/>
  </si>
  <si>
    <t>28年</t>
    <rPh sb="2" eb="3">
      <t>ネン</t>
    </rPh>
    <phoneticPr fontId="2"/>
  </si>
  <si>
    <t>令和　3年</t>
    <rPh sb="0" eb="2">
      <t>レイワ</t>
    </rPh>
    <rPh sb="4" eb="5">
      <t>ネン</t>
    </rPh>
    <phoneticPr fontId="2"/>
  </si>
  <si>
    <t>R3</t>
    <phoneticPr fontId="2"/>
  </si>
  <si>
    <t>（資料　：　商業統計・平成24・28年・令和3年経済センサス‐活動調査）</t>
    <rPh sb="11" eb="13">
      <t>ヘイセイ</t>
    </rPh>
    <rPh sb="18" eb="19">
      <t>ネン</t>
    </rPh>
    <rPh sb="20" eb="22">
      <t>レイワ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2"/>
  </si>
  <si>
    <t>・観光地利用者の推移</t>
  </si>
  <si>
    <t>（単位：百人）</t>
    <rPh sb="1" eb="3">
      <t>タンイ</t>
    </rPh>
    <rPh sb="4" eb="6">
      <t>ヒャクニン</t>
    </rPh>
    <phoneticPr fontId="2"/>
  </si>
  <si>
    <t>観光地名</t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</si>
  <si>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</si>
  <si>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</si>
  <si>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</si>
  <si>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</si>
  <si>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</si>
  <si>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</si>
  <si>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</si>
  <si>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</si>
  <si>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H27</t>
    <phoneticPr fontId="2"/>
  </si>
  <si>
    <t>R元</t>
    <rPh sb="1" eb="2">
      <t>モト</t>
    </rPh>
    <phoneticPr fontId="2"/>
  </si>
  <si>
    <t>昼神温泉</t>
    <phoneticPr fontId="2"/>
  </si>
  <si>
    <t>昼神温泉</t>
  </si>
  <si>
    <t>長岳寺・満蒙開拓平和記念館</t>
    <rPh sb="0" eb="1">
      <t>チョウ</t>
    </rPh>
    <rPh sb="1" eb="2">
      <t>ガク</t>
    </rPh>
    <rPh sb="2" eb="3">
      <t>ジ</t>
    </rPh>
    <rPh sb="4" eb="6">
      <t>マンモウ</t>
    </rPh>
    <rPh sb="6" eb="8">
      <t>カイタク</t>
    </rPh>
    <rPh sb="8" eb="10">
      <t>ヘイワ</t>
    </rPh>
    <rPh sb="10" eb="12">
      <t>キネン</t>
    </rPh>
    <rPh sb="12" eb="13">
      <t>カン</t>
    </rPh>
    <phoneticPr fontId="4"/>
  </si>
  <si>
    <t>園原の里</t>
  </si>
  <si>
    <t>富士見台高原</t>
  </si>
  <si>
    <t>長岳寺・満蒙開拓平和記念館</t>
    <phoneticPr fontId="2"/>
  </si>
  <si>
    <t>　(内ヘブンスそのはら)</t>
    <phoneticPr fontId="2"/>
  </si>
  <si>
    <t>ヘブンスそのはら</t>
  </si>
  <si>
    <t>あららぎ高原</t>
    <phoneticPr fontId="2"/>
  </si>
  <si>
    <t>あららぎ高原</t>
  </si>
  <si>
    <t>治部坂高原</t>
    <phoneticPr fontId="2"/>
  </si>
  <si>
    <t>治部坂高原</t>
  </si>
  <si>
    <t>ふるさと村自然園・清内路健康の森</t>
    <rPh sb="4" eb="5">
      <t>ムラ</t>
    </rPh>
    <rPh sb="5" eb="8">
      <t>シゼンエン</t>
    </rPh>
    <rPh sb="9" eb="12">
      <t>セイナイジ</t>
    </rPh>
    <rPh sb="12" eb="14">
      <t>ケンコウ</t>
    </rPh>
    <rPh sb="15" eb="16">
      <t>モリ</t>
    </rPh>
    <phoneticPr fontId="4"/>
  </si>
  <si>
    <t>-</t>
  </si>
  <si>
    <t>計</t>
  </si>
  <si>
    <t>（資料　：　観光地利用者統計調査・ヘブンスそのはらについては来場客数）</t>
    <phoneticPr fontId="2"/>
  </si>
  <si>
    <t>※</t>
    <phoneticPr fontId="2"/>
  </si>
  <si>
    <t>平成29年より「園原の里」に東山道・園原ビジターセンターはゝき木館の利用者数を追加</t>
    <phoneticPr fontId="2"/>
  </si>
  <si>
    <t>新たに「ふるさと村自然園・清内路健康の森」利用者数を追加</t>
    <rPh sb="8" eb="9">
      <t>ムラ</t>
    </rPh>
    <rPh sb="13" eb="16">
      <t>セイナイジ</t>
    </rPh>
    <rPh sb="21" eb="24">
      <t>リヨウシャ</t>
    </rPh>
    <rPh sb="24" eb="2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</si>
</sst>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38" fontId="3" fillId="0" borderId="8" xfId="1" applyFont="1" applyFill="1" applyBorder="1">
      <alignment vertical="center"/>
    </xf>
    <xf numFmtId="38" fontId="3" fillId="3" borderId="8" xfId="1" applyFont="1" applyFill="1" applyBorder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38" fontId="5" fillId="0" borderId="8" xfId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2" borderId="7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" fontId="5" fillId="0" borderId="8" xfId="0" applyNumberFormat="1" applyFont="1" applyBorder="1"/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3" fontId="5" fillId="3" borderId="12" xfId="0" applyNumberFormat="1" applyFont="1" applyFill="1" applyBorder="1" applyAlignment="1">
      <alignment horizontal="right"/>
    </xf>
    <xf numFmtId="0" fontId="5" fillId="3" borderId="10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 shrinkToFit="1"/>
    </xf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0" borderId="0" xfId="0" applyFont="1"/>
    <xf numFmtId="0" fontId="5" fillId="2" borderId="10" xfId="0" applyFont="1" applyFill="1" applyBorder="1" applyAlignment="1">
      <alignment horizontal="center" shrinkToFit="1"/>
    </xf>
    <xf numFmtId="0" fontId="5" fillId="2" borderId="11" xfId="0" applyFont="1" applyFill="1" applyBorder="1" applyAlignment="1">
      <alignment horizontal="center" shrinkToFit="1"/>
    </xf>
    <xf numFmtId="0" fontId="5" fillId="2" borderId="12" xfId="0" applyFont="1" applyFill="1" applyBorder="1" applyAlignment="1">
      <alignment horizontal="center" shrinkToFit="1"/>
    </xf>
    <xf numFmtId="0" fontId="5" fillId="0" borderId="10" xfId="0" applyFont="1" applyBorder="1" applyAlignment="1">
      <alignment horizontal="right" shrinkToFit="1"/>
    </xf>
    <xf numFmtId="0" fontId="5" fillId="0" borderId="11" xfId="0" applyFont="1" applyBorder="1" applyAlignment="1">
      <alignment horizontal="right" shrinkToFit="1"/>
    </xf>
    <xf numFmtId="0" fontId="5" fillId="0" borderId="12" xfId="0" applyFont="1" applyBorder="1" applyAlignment="1">
      <alignment horizontal="right" shrinkToFit="1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2" xfId="0" applyFont="1" applyBorder="1" applyAlignment="1">
      <alignment shrinkToFit="1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shrinkToFit="1"/>
    </xf>
    <xf numFmtId="0" fontId="5" fillId="3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0" fontId="5" fillId="0" borderId="10" xfId="0" applyFont="1" applyBorder="1" applyAlignment="1">
      <alignment horizontal="right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/>
    <xf numFmtId="0" fontId="5" fillId="2" borderId="1" xfId="0" applyFont="1" applyFill="1" applyBorder="1" applyAlignment="1">
      <alignment horizontal="center" shrinkToFit="1"/>
    </xf>
    <xf numFmtId="0" fontId="5" fillId="2" borderId="3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/>
    <xf numFmtId="0" fontId="5" fillId="0" borderId="12" xfId="0" applyFont="1" applyBorder="1"/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38" fontId="5" fillId="3" borderId="10" xfId="1" applyFont="1" applyFill="1" applyBorder="1" applyAlignment="1">
      <alignment vertical="center"/>
    </xf>
    <xf numFmtId="38" fontId="5" fillId="3" borderId="11" xfId="1" applyFont="1" applyFill="1" applyBorder="1" applyAlignment="1">
      <alignment vertical="center"/>
    </xf>
    <xf numFmtId="38" fontId="5" fillId="3" borderId="12" xfId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5" fillId="0" borderId="8" xfId="0" applyFont="1" applyBorder="1" applyAlignment="1">
      <alignment horizontal="right"/>
    </xf>
    <xf numFmtId="0" fontId="5" fillId="3" borderId="0" xfId="0" applyFont="1" applyFill="1" applyAlignment="1">
      <alignment wrapText="1"/>
    </xf>
    <xf numFmtId="0" fontId="5" fillId="3" borderId="7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3" borderId="9" xfId="0" applyFont="1" applyFill="1" applyBorder="1" applyAlignment="1">
      <alignment wrapText="1"/>
    </xf>
    <xf numFmtId="0" fontId="5" fillId="3" borderId="7" xfId="0" applyFont="1" applyFill="1" applyBorder="1"/>
    <xf numFmtId="56" fontId="5" fillId="3" borderId="0" xfId="0" applyNumberFormat="1" applyFont="1" applyFill="1" applyAlignment="1">
      <alignment horizontal="right"/>
    </xf>
    <xf numFmtId="56" fontId="5" fillId="3" borderId="9" xfId="0" applyNumberFormat="1" applyFont="1" applyFill="1" applyBorder="1" applyAlignment="1">
      <alignment horizontal="right"/>
    </xf>
    <xf numFmtId="58" fontId="5" fillId="3" borderId="0" xfId="0" applyNumberFormat="1" applyFont="1" applyFill="1" applyAlignment="1">
      <alignment horizontal="right" shrinkToFit="1"/>
    </xf>
    <xf numFmtId="58" fontId="5" fillId="3" borderId="9" xfId="0" applyNumberFormat="1" applyFont="1" applyFill="1" applyBorder="1" applyAlignment="1">
      <alignment horizontal="right" shrinkToFi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3" borderId="7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3" borderId="9" xfId="0" applyFont="1" applyFill="1" applyBorder="1" applyAlignment="1">
      <alignment horizontal="right"/>
    </xf>
    <xf numFmtId="0" fontId="5" fillId="3" borderId="4" xfId="0" applyFont="1" applyFill="1" applyBorder="1"/>
    <xf numFmtId="0" fontId="5" fillId="3" borderId="5" xfId="0" applyFont="1" applyFill="1" applyBorder="1"/>
    <xf numFmtId="56" fontId="5" fillId="3" borderId="5" xfId="0" applyNumberFormat="1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40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7431087948419"/>
          <c:y val="0.19921858599806297"/>
          <c:w val="0.50491257673490542"/>
          <c:h val="0.619027574001189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9A-49D6-902C-C2AB89E4277C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9A-49D6-902C-C2AB89E4277C}"/>
              </c:ext>
            </c:extLst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9A-49D6-902C-C2AB89E4277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9A-49D6-902C-C2AB89E4277C}"/>
              </c:ext>
            </c:extLst>
          </c:dPt>
          <c:dLbls>
            <c:dLbl>
              <c:idx val="0"/>
              <c:layout>
                <c:manualLayout>
                  <c:x val="2.8813875673495842E-2"/>
                  <c:y val="4.1627034725358739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56210592676465"/>
                      <c:h val="0.15866139921700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9A-49D6-902C-C2AB89E4277C}"/>
                </c:ext>
              </c:extLst>
            </c:dLbl>
            <c:dLbl>
              <c:idx val="1"/>
              <c:layout>
                <c:manualLayout>
                  <c:x val="5.602240896358553E-3"/>
                  <c:y val="0.11177644710578835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264871831140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9A-49D6-902C-C2AB89E4277C}"/>
                </c:ext>
              </c:extLst>
            </c:dLbl>
            <c:dLbl>
              <c:idx val="2"/>
              <c:layout>
                <c:manualLayout>
                  <c:x val="2.0541549953314666E-2"/>
                  <c:y val="0.1197604790419162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18503151177959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B9A-49D6-902C-C2AB89E4277C}"/>
                </c:ext>
              </c:extLst>
            </c:dLbl>
            <c:dLbl>
              <c:idx val="3"/>
              <c:layout>
                <c:manualLayout>
                  <c:x val="-0.12773341562676679"/>
                  <c:y val="1.7939632545931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96686525813345"/>
                      <c:h val="0.17037451964533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B9A-49D6-902C-C2AB89E4277C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'11'!$AC$7:$AC$10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 類 不 能 の 産 業</c:v>
                </c:pt>
              </c:strCache>
            </c:strRef>
          </c:cat>
          <c:val>
            <c:numRef>
              <c:f>'11'!$AD$7:$AD$10</c:f>
              <c:numCache>
                <c:formatCode>#,##0</c:formatCode>
                <c:ptCount val="4"/>
                <c:pt idx="0" formatCode="General">
                  <c:v>464</c:v>
                </c:pt>
                <c:pt idx="1">
                  <c:v>919</c:v>
                </c:pt>
                <c:pt idx="2">
                  <c:v>1957</c:v>
                </c:pt>
                <c:pt idx="3" formatCode="General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9A-49D6-902C-C2AB89E427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工業の推移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'13'!$AG$5:$AG$18</c:f>
              <c:strCache>
                <c:ptCount val="14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R元</c:v>
                </c:pt>
                <c:pt idx="11">
                  <c:v>２</c:v>
                </c:pt>
                <c:pt idx="12">
                  <c:v>３</c:v>
                </c:pt>
                <c:pt idx="13">
                  <c:v>４</c:v>
                </c:pt>
              </c:strCache>
            </c:strRef>
          </c:cat>
          <c:val>
            <c:numRef>
              <c:f>'13'!$AH$5:$AH$18</c:f>
              <c:numCache>
                <c:formatCode>General</c:formatCode>
                <c:ptCount val="14"/>
                <c:pt idx="0">
                  <c:v>31</c:v>
                </c:pt>
                <c:pt idx="1">
                  <c:v>26</c:v>
                </c:pt>
                <c:pt idx="2">
                  <c:v>25</c:v>
                </c:pt>
                <c:pt idx="3">
                  <c:v>27</c:v>
                </c:pt>
                <c:pt idx="4">
                  <c:v>27</c:v>
                </c:pt>
                <c:pt idx="5">
                  <c:v>23</c:v>
                </c:pt>
                <c:pt idx="6">
                  <c:v>24</c:v>
                </c:pt>
                <c:pt idx="7">
                  <c:v>20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  <c:pt idx="1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6-4419-B329-9A3F75EC6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056384"/>
        <c:axId val="49054080"/>
      </c:barChart>
      <c:lineChart>
        <c:grouping val="standard"/>
        <c:varyColors val="0"/>
        <c:ser>
          <c:idx val="1"/>
          <c:order val="1"/>
          <c:tx>
            <c:strRef>
              <c:f>'13'!$AI$4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'13'!$AG$5:$AG$18</c:f>
              <c:strCache>
                <c:ptCount val="14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R元</c:v>
                </c:pt>
                <c:pt idx="11">
                  <c:v>２</c:v>
                </c:pt>
                <c:pt idx="12">
                  <c:v>３</c:v>
                </c:pt>
                <c:pt idx="13">
                  <c:v>４</c:v>
                </c:pt>
              </c:strCache>
            </c:strRef>
          </c:cat>
          <c:val>
            <c:numRef>
              <c:f>'13'!$AI$5:$AI$18</c:f>
              <c:numCache>
                <c:formatCode>#,##0</c:formatCode>
                <c:ptCount val="14"/>
                <c:pt idx="0">
                  <c:v>16417870000</c:v>
                </c:pt>
                <c:pt idx="1">
                  <c:v>7563120000</c:v>
                </c:pt>
                <c:pt idx="2">
                  <c:v>8347740000</c:v>
                </c:pt>
                <c:pt idx="3">
                  <c:v>14711550000</c:v>
                </c:pt>
                <c:pt idx="4">
                  <c:v>13718970000</c:v>
                </c:pt>
                <c:pt idx="5">
                  <c:v>14454090000</c:v>
                </c:pt>
                <c:pt idx="6">
                  <c:v>15505540000</c:v>
                </c:pt>
                <c:pt idx="7">
                  <c:v>15633260000</c:v>
                </c:pt>
                <c:pt idx="8">
                  <c:v>15643840000</c:v>
                </c:pt>
                <c:pt idx="9">
                  <c:v>17020940000</c:v>
                </c:pt>
                <c:pt idx="10">
                  <c:v>18785050000</c:v>
                </c:pt>
                <c:pt idx="11">
                  <c:v>17692890000</c:v>
                </c:pt>
                <c:pt idx="12">
                  <c:v>16443440000</c:v>
                </c:pt>
                <c:pt idx="13">
                  <c:v>21687150000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6-4419-B329-9A3F75EC6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60480"/>
        <c:axId val="49058176"/>
      </c:lineChart>
      <c:valAx>
        <c:axId val="490540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56384"/>
        <c:crosses val="autoZero"/>
        <c:crossBetween val="between"/>
        <c:majorUnit val="10"/>
      </c:valAx>
      <c:catAx>
        <c:axId val="490563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54080"/>
        <c:crossesAt val="0"/>
        <c:auto val="1"/>
        <c:lblAlgn val="ctr"/>
        <c:lblOffset val="100"/>
        <c:noMultiLvlLbl val="0"/>
      </c:catAx>
      <c:valAx>
        <c:axId val="49058176"/>
        <c:scaling>
          <c:orientation val="minMax"/>
          <c:max val="30000000000"/>
          <c:min val="-400000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82854240772239574"/>
              <c:y val="4.41871654590382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60480"/>
        <c:crosses val="max"/>
        <c:crossBetween val="between"/>
        <c:majorUnit val="10000000000"/>
        <c:minorUnit val="10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49060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9058176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商業の推移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'13'!$AH$23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'13'!$AG$24:$AG$37</c:f>
              <c:strCache>
                <c:ptCount val="14"/>
                <c:pt idx="0">
                  <c:v>S57</c:v>
                </c:pt>
                <c:pt idx="1">
                  <c:v>60</c:v>
                </c:pt>
                <c:pt idx="2">
                  <c:v>63</c:v>
                </c:pt>
                <c:pt idx="3">
                  <c:v>H3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  <c:pt idx="13">
                  <c:v>R3</c:v>
                </c:pt>
              </c:strCache>
            </c:strRef>
          </c:cat>
          <c:val>
            <c:numRef>
              <c:f>'13'!$AH$24:$AH$37</c:f>
              <c:numCache>
                <c:formatCode>General</c:formatCode>
                <c:ptCount val="14"/>
                <c:pt idx="0">
                  <c:v>110</c:v>
                </c:pt>
                <c:pt idx="1">
                  <c:v>89</c:v>
                </c:pt>
                <c:pt idx="2">
                  <c:v>83</c:v>
                </c:pt>
                <c:pt idx="3">
                  <c:v>76</c:v>
                </c:pt>
                <c:pt idx="4">
                  <c:v>78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97</c:v>
                </c:pt>
                <c:pt idx="10">
                  <c:v>74</c:v>
                </c:pt>
                <c:pt idx="11">
                  <c:v>77</c:v>
                </c:pt>
                <c:pt idx="12">
                  <c:v>77</c:v>
                </c:pt>
                <c:pt idx="1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F-429B-A05C-D9D9F9303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6054656"/>
        <c:axId val="96052352"/>
      </c:barChart>
      <c:lineChart>
        <c:grouping val="standard"/>
        <c:varyColors val="0"/>
        <c:ser>
          <c:idx val="1"/>
          <c:order val="1"/>
          <c:tx>
            <c:strRef>
              <c:f>'13'!$AI$23</c:f>
              <c:strCache>
                <c:ptCount val="1"/>
                <c:pt idx="0">
                  <c:v>商品販売額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'13'!$AG$24:$AG$37</c:f>
              <c:strCache>
                <c:ptCount val="14"/>
                <c:pt idx="0">
                  <c:v>S57</c:v>
                </c:pt>
                <c:pt idx="1">
                  <c:v>60</c:v>
                </c:pt>
                <c:pt idx="2">
                  <c:v>63</c:v>
                </c:pt>
                <c:pt idx="3">
                  <c:v>H3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  <c:pt idx="13">
                  <c:v>R3</c:v>
                </c:pt>
              </c:strCache>
            </c:strRef>
          </c:cat>
          <c:val>
            <c:numRef>
              <c:f>'13'!$AI$24:$AI$37</c:f>
              <c:numCache>
                <c:formatCode>General</c:formatCode>
                <c:ptCount val="14"/>
                <c:pt idx="0">
                  <c:v>3632570000</c:v>
                </c:pt>
                <c:pt idx="1">
                  <c:v>3331630000</c:v>
                </c:pt>
                <c:pt idx="2">
                  <c:v>4188500000</c:v>
                </c:pt>
                <c:pt idx="3">
                  <c:v>5089630000</c:v>
                </c:pt>
                <c:pt idx="4">
                  <c:v>5358650000</c:v>
                </c:pt>
                <c:pt idx="5">
                  <c:v>5016720000</c:v>
                </c:pt>
                <c:pt idx="6">
                  <c:v>6094270000</c:v>
                </c:pt>
                <c:pt idx="7">
                  <c:v>5883650000</c:v>
                </c:pt>
                <c:pt idx="8">
                  <c:v>4489920000</c:v>
                </c:pt>
                <c:pt idx="9">
                  <c:v>4599450000</c:v>
                </c:pt>
                <c:pt idx="10">
                  <c:v>3622470000</c:v>
                </c:pt>
                <c:pt idx="11">
                  <c:v>4023000000</c:v>
                </c:pt>
                <c:pt idx="12">
                  <c:v>4973500000</c:v>
                </c:pt>
                <c:pt idx="13">
                  <c:v>4549480000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F-429B-A05C-D9D9F9303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2848"/>
        <c:axId val="96060544"/>
      </c:lineChart>
      <c:valAx>
        <c:axId val="96052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54656"/>
        <c:crosses val="autoZero"/>
        <c:crossBetween val="between"/>
        <c:majorUnit val="10"/>
      </c:valAx>
      <c:catAx>
        <c:axId val="960546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52352"/>
        <c:crossesAt val="0"/>
        <c:auto val="1"/>
        <c:lblAlgn val="ctr"/>
        <c:lblOffset val="100"/>
        <c:noMultiLvlLbl val="0"/>
      </c:catAx>
      <c:valAx>
        <c:axId val="96060544"/>
        <c:scaling>
          <c:orientation val="minMax"/>
          <c:max val="8000000000"/>
          <c:min val="-100000000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74986126851381452"/>
              <c:y val="4.41870612034429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62848"/>
        <c:crosses val="max"/>
        <c:crossBetween val="between"/>
        <c:majorUnit val="2000000000"/>
        <c:minorUnit val="1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96062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6060544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昼神温泉・園原の里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'14'!$L$5</c:f>
              <c:strCache>
                <c:ptCount val="1"/>
                <c:pt idx="0">
                  <c:v>昼神温泉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strCache>
            </c:strRef>
          </c:cat>
          <c:val>
            <c:numRef>
              <c:f>'14'!$M$5:$T$5</c:f>
              <c:numCache>
                <c:formatCode>General</c:formatCode>
                <c:ptCount val="8"/>
                <c:pt idx="0">
                  <c:v>63.89</c:v>
                </c:pt>
                <c:pt idx="1">
                  <c:v>62</c:v>
                </c:pt>
                <c:pt idx="2">
                  <c:v>61.18</c:v>
                </c:pt>
                <c:pt idx="3">
                  <c:v>60.19</c:v>
                </c:pt>
                <c:pt idx="4">
                  <c:v>57.54</c:v>
                </c:pt>
                <c:pt idx="5">
                  <c:v>33.35</c:v>
                </c:pt>
                <c:pt idx="6">
                  <c:v>32.01</c:v>
                </c:pt>
                <c:pt idx="7">
                  <c:v>40.409999999999997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5F-4F84-A1D2-499C29866A3E}"/>
            </c:ext>
          </c:extLst>
        </c:ser>
        <c:ser>
          <c:idx val="1"/>
          <c:order val="1"/>
          <c:tx>
            <c:strRef>
              <c:f>'14'!$L$6</c:f>
              <c:strCache>
                <c:ptCount val="1"/>
                <c:pt idx="0">
                  <c:v>園原の里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strCache>
            </c:strRef>
          </c:cat>
          <c:val>
            <c:numRef>
              <c:f>'14'!$M$6:$T$6</c:f>
              <c:numCache>
                <c:formatCode>General</c:formatCode>
                <c:ptCount val="8"/>
                <c:pt idx="0">
                  <c:v>38.14</c:v>
                </c:pt>
                <c:pt idx="1">
                  <c:v>37.270000000000003</c:v>
                </c:pt>
                <c:pt idx="2">
                  <c:v>44.62</c:v>
                </c:pt>
                <c:pt idx="3">
                  <c:v>47.75</c:v>
                </c:pt>
                <c:pt idx="4">
                  <c:v>44.18</c:v>
                </c:pt>
                <c:pt idx="5">
                  <c:v>20.2</c:v>
                </c:pt>
                <c:pt idx="6">
                  <c:v>23.06</c:v>
                </c:pt>
                <c:pt idx="7">
                  <c:v>29.07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F-4F84-A1D2-499C29866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5856"/>
        <c:axId val="95947776"/>
      </c:lineChart>
      <c:catAx>
        <c:axId val="959458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7776"/>
        <c:crosses val="autoZero"/>
        <c:auto val="1"/>
        <c:lblAlgn val="ctr"/>
        <c:lblOffset val="100"/>
        <c:noMultiLvlLbl val="0"/>
      </c:catAx>
      <c:valAx>
        <c:axId val="95947776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5856"/>
        <c:crosses val="autoZero"/>
        <c:crossBetween val="between"/>
        <c:majorUnit val="2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001448305742552"/>
          <c:y val="0.9115186573455597"/>
          <c:w val="0.55997072768943179"/>
          <c:h val="7.51257476591778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富士見台高原・長岳寺・満蒙開拓平和記念館</a:t>
            </a:r>
          </a:p>
        </c:rich>
      </c:tx>
      <c:layout>
        <c:manualLayout>
          <c:xMode val="edge"/>
          <c:yMode val="edge"/>
          <c:x val="0.1829033834954012"/>
          <c:y val="2.670004288825786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330397662716166"/>
          <c:y val="0.16249014667489675"/>
          <c:w val="0.85686502995592928"/>
          <c:h val="0.63509712273545149"/>
        </c:manualLayout>
      </c:layout>
      <c:lineChart>
        <c:grouping val="standard"/>
        <c:varyColors val="0"/>
        <c:ser>
          <c:idx val="0"/>
          <c:order val="0"/>
          <c:tx>
            <c:strRef>
              <c:f>'14'!$L$7</c:f>
              <c:strCache>
                <c:ptCount val="1"/>
                <c:pt idx="0">
                  <c:v>富士見台高原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strCache>
            </c:strRef>
          </c:cat>
          <c:val>
            <c:numRef>
              <c:f>'14'!$M$7:$T$7</c:f>
              <c:numCache>
                <c:formatCode>General</c:formatCode>
                <c:ptCount val="8"/>
                <c:pt idx="0">
                  <c:v>1.67</c:v>
                </c:pt>
                <c:pt idx="1">
                  <c:v>1.1599999999999999</c:v>
                </c:pt>
                <c:pt idx="2">
                  <c:v>1</c:v>
                </c:pt>
                <c:pt idx="3">
                  <c:v>0.96</c:v>
                </c:pt>
                <c:pt idx="4">
                  <c:v>0.88</c:v>
                </c:pt>
                <c:pt idx="5">
                  <c:v>0.88</c:v>
                </c:pt>
                <c:pt idx="6">
                  <c:v>0.86</c:v>
                </c:pt>
                <c:pt idx="7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B-4197-A6A0-97F01A519082}"/>
            </c:ext>
          </c:extLst>
        </c:ser>
        <c:ser>
          <c:idx val="1"/>
          <c:order val="1"/>
          <c:tx>
            <c:strRef>
              <c:f>'14'!$L$8</c:f>
              <c:strCache>
                <c:ptCount val="1"/>
                <c:pt idx="0">
                  <c:v>長岳寺・満蒙開拓平和記念館</c:v>
                </c:pt>
              </c:strCache>
            </c:strRef>
          </c:tx>
          <c:spPr>
            <a:ln w="6350" cap="flat">
              <a:solidFill>
                <a:schemeClr val="tx1"/>
              </a:solidFill>
              <a:bevel/>
              <a:tailEnd type="none"/>
            </a:ln>
          </c:spPr>
          <c:marker>
            <c:symbol val="triangle"/>
            <c:size val="10"/>
            <c:spPr>
              <a:solidFill>
                <a:schemeClr val="tx1"/>
              </a:solidFill>
              <a:ln w="9525" cap="flat">
                <a:solidFill>
                  <a:schemeClr val="tx1"/>
                </a:solidFill>
                <a:miter lim="800000"/>
                <a:headEnd type="triangle"/>
              </a:ln>
            </c:spPr>
          </c:marker>
          <c:val>
            <c:numRef>
              <c:f>'14'!$M$8:$T$8</c:f>
              <c:numCache>
                <c:formatCode>#,##0.00_);[Red]\(#,##0.00\)</c:formatCode>
                <c:ptCount val="8"/>
                <c:pt idx="0">
                  <c:v>4.63</c:v>
                </c:pt>
                <c:pt idx="1">
                  <c:v>4</c:v>
                </c:pt>
                <c:pt idx="2">
                  <c:v>4.59</c:v>
                </c:pt>
                <c:pt idx="3">
                  <c:v>3.9</c:v>
                </c:pt>
                <c:pt idx="4">
                  <c:v>3.6</c:v>
                </c:pt>
                <c:pt idx="5">
                  <c:v>2.0099999999999998</c:v>
                </c:pt>
                <c:pt idx="6">
                  <c:v>2.06</c:v>
                </c:pt>
                <c:pt idx="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B-4197-A6A0-97F01A51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61920"/>
        <c:axId val="95763456"/>
      </c:lineChart>
      <c:catAx>
        <c:axId val="957619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3456"/>
        <c:crosses val="autoZero"/>
        <c:auto val="1"/>
        <c:lblAlgn val="ctr"/>
        <c:lblOffset val="100"/>
        <c:noMultiLvlLbl val="0"/>
      </c:catAx>
      <c:valAx>
        <c:axId val="95763456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1920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6179485443975654E-2"/>
          <c:y val="0.90710557519320723"/>
          <c:w val="0.89999993461205985"/>
          <c:h val="8.308006487807451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ヘブンスそのはら・あららぎ高原・治部坂高原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'14'!$L$9</c:f>
              <c:strCache>
                <c:ptCount val="1"/>
                <c:pt idx="0">
                  <c:v>ヘブンスそのはら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strCache>
            </c:strRef>
          </c:cat>
          <c:val>
            <c:numRef>
              <c:f>'14'!$M$9:$T$9</c:f>
              <c:numCache>
                <c:formatCode>General</c:formatCode>
                <c:ptCount val="8"/>
                <c:pt idx="0">
                  <c:v>23.81</c:v>
                </c:pt>
                <c:pt idx="1">
                  <c:v>25.34</c:v>
                </c:pt>
                <c:pt idx="2">
                  <c:v>27.78</c:v>
                </c:pt>
                <c:pt idx="3">
                  <c:v>28.26</c:v>
                </c:pt>
                <c:pt idx="4">
                  <c:v>23.74</c:v>
                </c:pt>
                <c:pt idx="5">
                  <c:v>14.89</c:v>
                </c:pt>
                <c:pt idx="6">
                  <c:v>13.04</c:v>
                </c:pt>
                <c:pt idx="7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4-4B8B-BBD4-AC54F91162D3}"/>
            </c:ext>
          </c:extLst>
        </c:ser>
        <c:ser>
          <c:idx val="1"/>
          <c:order val="1"/>
          <c:tx>
            <c:strRef>
              <c:f>'14'!$L$10</c:f>
              <c:strCache>
                <c:ptCount val="1"/>
                <c:pt idx="0">
                  <c:v>あららぎ高原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strCache>
            </c:strRef>
          </c:cat>
          <c:val>
            <c:numRef>
              <c:f>'14'!$M$10:$T$10</c:f>
              <c:numCache>
                <c:formatCode>General</c:formatCode>
                <c:ptCount val="8"/>
                <c:pt idx="0">
                  <c:v>8.17</c:v>
                </c:pt>
                <c:pt idx="1">
                  <c:v>6.02</c:v>
                </c:pt>
                <c:pt idx="2">
                  <c:v>6.16</c:v>
                </c:pt>
                <c:pt idx="3">
                  <c:v>6.24</c:v>
                </c:pt>
                <c:pt idx="4">
                  <c:v>4.45</c:v>
                </c:pt>
                <c:pt idx="5">
                  <c:v>2.97</c:v>
                </c:pt>
                <c:pt idx="6">
                  <c:v>3.38</c:v>
                </c:pt>
                <c:pt idx="7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4-4B8B-BBD4-AC54F91162D3}"/>
            </c:ext>
          </c:extLst>
        </c:ser>
        <c:ser>
          <c:idx val="2"/>
          <c:order val="2"/>
          <c:tx>
            <c:strRef>
              <c:f>'14'!$L$11</c:f>
              <c:strCache>
                <c:ptCount val="1"/>
                <c:pt idx="0">
                  <c:v>治部坂高原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strCache>
            </c:strRef>
          </c:cat>
          <c:val>
            <c:numRef>
              <c:f>'14'!$M$11:$T$11</c:f>
              <c:numCache>
                <c:formatCode>General</c:formatCode>
                <c:ptCount val="8"/>
                <c:pt idx="0">
                  <c:v>12.62</c:v>
                </c:pt>
                <c:pt idx="1">
                  <c:v>9.82</c:v>
                </c:pt>
                <c:pt idx="2">
                  <c:v>11.13</c:v>
                </c:pt>
                <c:pt idx="3">
                  <c:v>11.63</c:v>
                </c:pt>
                <c:pt idx="4">
                  <c:v>11.42</c:v>
                </c:pt>
                <c:pt idx="5">
                  <c:v>9.1999999999999993</c:v>
                </c:pt>
                <c:pt idx="6">
                  <c:v>9.8800000000000008</c:v>
                </c:pt>
                <c:pt idx="7">
                  <c:v>10.38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94-4B8B-BBD4-AC54F9116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00704"/>
        <c:axId val="95802880"/>
      </c:lineChart>
      <c:catAx>
        <c:axId val="9580070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alpha val="99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0070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787265506288809"/>
          <c:y val="0.93929445147155666"/>
          <c:w val="0.54045316306755575"/>
          <c:h val="4.907341342714757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8283</xdr:rowOff>
    </xdr:from>
    <xdr:to>
      <xdr:col>10</xdr:col>
      <xdr:colOff>9525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CB20A8B-31A1-4985-BDCA-5480133144FC}"/>
            </a:ext>
          </a:extLst>
        </xdr:cNvPr>
        <xdr:cNvCxnSpPr/>
      </xdr:nvCxnSpPr>
      <xdr:spPr>
        <a:xfrm>
          <a:off x="9525" y="1065558"/>
          <a:ext cx="2571750" cy="5917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33</xdr:row>
      <xdr:rowOff>9525</xdr:rowOff>
    </xdr:from>
    <xdr:to>
      <xdr:col>13</xdr:col>
      <xdr:colOff>123825</xdr:colOff>
      <xdr:row>48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FA889F6-16E8-40C3-A523-79E57025E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108502</xdr:colOff>
      <xdr:row>38</xdr:row>
      <xdr:rowOff>123824</xdr:rowOff>
    </xdr:from>
    <xdr:to>
      <xdr:col>15</xdr:col>
      <xdr:colOff>79513</xdr:colOff>
      <xdr:row>55</xdr:row>
      <xdr:rowOff>138112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2DDD21-E13A-4ABC-8534-59F845DBC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124924</xdr:colOff>
      <xdr:row>38</xdr:row>
      <xdr:rowOff>123825</xdr:rowOff>
    </xdr:from>
    <xdr:to>
      <xdr:col>30</xdr:col>
      <xdr:colOff>147637</xdr:colOff>
      <xdr:row>55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51B9D16-228B-478F-99CE-8E574E620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25002</xdr:colOff>
      <xdr:row>18</xdr:row>
      <xdr:rowOff>1</xdr:rowOff>
    </xdr:from>
    <xdr:to>
      <xdr:col>5</xdr:col>
      <xdr:colOff>33337</xdr:colOff>
      <xdr:row>32</xdr:row>
      <xdr:rowOff>185738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94B234-EF30-468B-A2AB-03A8FF5EC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17</xdr:row>
      <xdr:rowOff>170260</xdr:rowOff>
    </xdr:from>
    <xdr:to>
      <xdr:col>9</xdr:col>
      <xdr:colOff>647700</xdr:colOff>
      <xdr:row>32</xdr:row>
      <xdr:rowOff>185738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1DF7B6-AF33-41A7-A175-07E69A7BC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42861</xdr:colOff>
      <xdr:row>33</xdr:row>
      <xdr:rowOff>190499</xdr:rowOff>
    </xdr:from>
    <xdr:to>
      <xdr:col>9</xdr:col>
      <xdr:colOff>633412</xdr:colOff>
      <xdr:row>52</xdr:row>
      <xdr:rowOff>185738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347A4E9-8C3C-403A-90DB-62BA0D9D2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515449</xdr:colOff>
      <xdr:row>18</xdr:row>
      <xdr:rowOff>171450</xdr:rowOff>
    </xdr:from>
    <xdr:to>
      <xdr:col>5</xdr:col>
      <xdr:colOff>69239</xdr:colOff>
      <xdr:row>20</xdr:row>
      <xdr:rowOff>30407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C50620B-B9EC-44C8-972C-65CEB8506919}"/>
            </a:ext>
          </a:extLst>
        </xdr:cNvPr>
        <xdr:cNvSpPr txBox="1"/>
      </xdr:nvSpPr>
      <xdr:spPr>
        <a:xfrm>
          <a:off x="2439499" y="3467100"/>
          <a:ext cx="925390" cy="239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（単位：万人）</a:t>
          </a:r>
        </a:p>
      </xdr:txBody>
    </xdr:sp>
    <xdr:clientData/>
  </xdr:twoCellAnchor>
  <xdr:twoCellAnchor>
    <xdr:from>
      <xdr:col>8</xdr:col>
      <xdr:colOff>452072</xdr:colOff>
      <xdr:row>34</xdr:row>
      <xdr:rowOff>180975</xdr:rowOff>
    </xdr:from>
    <xdr:to>
      <xdr:col>10</xdr:col>
      <xdr:colOff>5862</xdr:colOff>
      <xdr:row>36</xdr:row>
      <xdr:rowOff>38374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5D5E86-7CC9-4D7A-9ECA-A2C5F100750B}"/>
            </a:ext>
          </a:extLst>
        </xdr:cNvPr>
        <xdr:cNvSpPr txBox="1"/>
      </xdr:nvSpPr>
      <xdr:spPr>
        <a:xfrm>
          <a:off x="5805122" y="6524625"/>
          <a:ext cx="925390" cy="238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（単位：万人）</a:t>
          </a:r>
        </a:p>
      </xdr:txBody>
    </xdr:sp>
    <xdr:clientData/>
  </xdr:twoCellAnchor>
  <xdr:twoCellAnchor>
    <xdr:from>
      <xdr:col>8</xdr:col>
      <xdr:colOff>457407</xdr:colOff>
      <xdr:row>19</xdr:row>
      <xdr:rowOff>19050</xdr:rowOff>
    </xdr:from>
    <xdr:to>
      <xdr:col>10</xdr:col>
      <xdr:colOff>11197</xdr:colOff>
      <xdr:row>20</xdr:row>
      <xdr:rowOff>47422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9E7B683-47F6-492C-86EC-8FD2D5C3DD8F}"/>
            </a:ext>
          </a:extLst>
        </xdr:cNvPr>
        <xdr:cNvSpPr txBox="1"/>
      </xdr:nvSpPr>
      <xdr:spPr>
        <a:xfrm>
          <a:off x="5810457" y="3505200"/>
          <a:ext cx="925390" cy="218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（単位：万人）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v300\&#32207;&#21209;&#35506;\&#32113;&#35336;&#38306;&#20418;\&#38463;&#26234;&#26449;&#12398;&#32113;&#35336;\2023\HP&#29992;&#20998;&#21106;\00&#26368;&#32066;&#31295;.xlsx" TargetMode="External"/><Relationship Id="rId1" Type="http://schemas.openxmlformats.org/officeDocument/2006/relationships/externalLinkPath" Target="00&#26368;&#32066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C7" t="str">
            <v>第一次産業</v>
          </cell>
          <cell r="AD7">
            <v>464</v>
          </cell>
        </row>
        <row r="8">
          <cell r="AC8" t="str">
            <v>第二次産業</v>
          </cell>
          <cell r="AD8">
            <v>919</v>
          </cell>
        </row>
        <row r="9">
          <cell r="AC9" t="str">
            <v>第三次産業</v>
          </cell>
          <cell r="AD9">
            <v>1957</v>
          </cell>
        </row>
        <row r="10">
          <cell r="AC10" t="str">
            <v>分 類 不 能 の 産 業</v>
          </cell>
          <cell r="AD10">
            <v>6</v>
          </cell>
        </row>
      </sheetData>
      <sheetData sheetId="12"/>
      <sheetData sheetId="13">
        <row r="4">
          <cell r="AH4" t="str">
            <v>事業所数</v>
          </cell>
          <cell r="AI4" t="str">
            <v>製造品出荷額等</v>
          </cell>
        </row>
        <row r="5">
          <cell r="AG5" t="str">
            <v>H20</v>
          </cell>
          <cell r="AH5">
            <v>31</v>
          </cell>
          <cell r="AI5">
            <v>16417870000</v>
          </cell>
        </row>
        <row r="6">
          <cell r="AG6" t="str">
            <v>21</v>
          </cell>
          <cell r="AH6">
            <v>26</v>
          </cell>
          <cell r="AI6">
            <v>7563120000</v>
          </cell>
        </row>
        <row r="7">
          <cell r="AG7" t="str">
            <v>22</v>
          </cell>
          <cell r="AH7">
            <v>25</v>
          </cell>
          <cell r="AI7">
            <v>8347740000</v>
          </cell>
        </row>
        <row r="8">
          <cell r="AG8" t="str">
            <v>23</v>
          </cell>
          <cell r="AH8">
            <v>27</v>
          </cell>
          <cell r="AI8">
            <v>14711550000</v>
          </cell>
        </row>
        <row r="9">
          <cell r="AG9" t="str">
            <v>24</v>
          </cell>
          <cell r="AH9">
            <v>27</v>
          </cell>
          <cell r="AI9">
            <v>13718970000</v>
          </cell>
        </row>
        <row r="10">
          <cell r="AG10" t="str">
            <v>25</v>
          </cell>
          <cell r="AH10">
            <v>23</v>
          </cell>
          <cell r="AI10">
            <v>14454090000</v>
          </cell>
        </row>
        <row r="11">
          <cell r="AG11" t="str">
            <v>26</v>
          </cell>
          <cell r="AH11">
            <v>24</v>
          </cell>
          <cell r="AI11">
            <v>15505540000</v>
          </cell>
        </row>
        <row r="12">
          <cell r="AG12" t="str">
            <v>27</v>
          </cell>
          <cell r="AH12">
            <v>20</v>
          </cell>
          <cell r="AI12">
            <v>15633260000</v>
          </cell>
        </row>
        <row r="13">
          <cell r="AG13" t="str">
            <v>29</v>
          </cell>
          <cell r="AH13">
            <v>23</v>
          </cell>
          <cell r="AI13">
            <v>15643840000</v>
          </cell>
        </row>
        <row r="14">
          <cell r="AG14" t="str">
            <v>30</v>
          </cell>
          <cell r="AH14">
            <v>22</v>
          </cell>
          <cell r="AI14">
            <v>17020940000</v>
          </cell>
        </row>
        <row r="15">
          <cell r="AG15" t="str">
            <v>R元</v>
          </cell>
          <cell r="AH15">
            <v>21</v>
          </cell>
          <cell r="AI15">
            <v>18785050000</v>
          </cell>
        </row>
        <row r="16">
          <cell r="AG16" t="str">
            <v>２</v>
          </cell>
          <cell r="AH16">
            <v>20</v>
          </cell>
          <cell r="AI16">
            <v>17692890000</v>
          </cell>
        </row>
        <row r="17">
          <cell r="AG17" t="str">
            <v>３</v>
          </cell>
          <cell r="AH17">
            <v>23</v>
          </cell>
          <cell r="AI17">
            <v>16443440000</v>
          </cell>
        </row>
        <row r="18">
          <cell r="AG18" t="str">
            <v>４</v>
          </cell>
          <cell r="AH18">
            <v>28</v>
          </cell>
          <cell r="AI18">
            <v>21687150000</v>
          </cell>
        </row>
        <row r="23">
          <cell r="AH23" t="str">
            <v>事業所数</v>
          </cell>
          <cell r="AI23" t="str">
            <v>商品販売額</v>
          </cell>
        </row>
        <row r="24">
          <cell r="AG24" t="str">
            <v>S57</v>
          </cell>
          <cell r="AH24">
            <v>110</v>
          </cell>
          <cell r="AI24">
            <v>3632570000</v>
          </cell>
        </row>
        <row r="25">
          <cell r="AG25" t="str">
            <v>60</v>
          </cell>
          <cell r="AH25">
            <v>89</v>
          </cell>
          <cell r="AI25">
            <v>3331630000</v>
          </cell>
        </row>
        <row r="26">
          <cell r="AG26" t="str">
            <v>63</v>
          </cell>
          <cell r="AH26">
            <v>83</v>
          </cell>
          <cell r="AI26">
            <v>4188500000</v>
          </cell>
        </row>
        <row r="27">
          <cell r="AG27" t="str">
            <v>H3</v>
          </cell>
          <cell r="AH27">
            <v>76</v>
          </cell>
          <cell r="AI27">
            <v>5089630000</v>
          </cell>
        </row>
        <row r="28">
          <cell r="AG28" t="str">
            <v>6</v>
          </cell>
          <cell r="AH28">
            <v>78</v>
          </cell>
          <cell r="AI28">
            <v>5358650000</v>
          </cell>
        </row>
        <row r="29">
          <cell r="AG29" t="str">
            <v>9</v>
          </cell>
          <cell r="AH29">
            <v>84</v>
          </cell>
          <cell r="AI29">
            <v>5016720000</v>
          </cell>
        </row>
        <row r="30">
          <cell r="AG30" t="str">
            <v>11</v>
          </cell>
          <cell r="AH30">
            <v>93</v>
          </cell>
          <cell r="AI30">
            <v>6094270000</v>
          </cell>
        </row>
        <row r="31">
          <cell r="AG31" t="str">
            <v>14</v>
          </cell>
          <cell r="AH31">
            <v>91</v>
          </cell>
          <cell r="AI31">
            <v>5883650000</v>
          </cell>
        </row>
        <row r="32">
          <cell r="AG32" t="str">
            <v>16</v>
          </cell>
          <cell r="AH32">
            <v>86</v>
          </cell>
          <cell r="AI32">
            <v>4489920000</v>
          </cell>
        </row>
        <row r="33">
          <cell r="AG33" t="str">
            <v>19</v>
          </cell>
          <cell r="AH33">
            <v>97</v>
          </cell>
          <cell r="AI33">
            <v>4599450000</v>
          </cell>
        </row>
        <row r="34">
          <cell r="AG34" t="str">
            <v>24</v>
          </cell>
          <cell r="AH34">
            <v>74</v>
          </cell>
          <cell r="AI34">
            <v>3622470000</v>
          </cell>
        </row>
        <row r="35">
          <cell r="AG35" t="str">
            <v>26</v>
          </cell>
          <cell r="AH35">
            <v>77</v>
          </cell>
          <cell r="AI35">
            <v>4023000000</v>
          </cell>
        </row>
        <row r="36">
          <cell r="AG36" t="str">
            <v>28</v>
          </cell>
          <cell r="AH36">
            <v>77</v>
          </cell>
          <cell r="AI36">
            <v>4973500000</v>
          </cell>
        </row>
        <row r="37">
          <cell r="AG37" t="str">
            <v>R3</v>
          </cell>
          <cell r="AH37">
            <v>85</v>
          </cell>
          <cell r="AI37">
            <v>4549480000</v>
          </cell>
        </row>
      </sheetData>
      <sheetData sheetId="14">
        <row r="4">
          <cell r="M4" t="str">
            <v>H27</v>
          </cell>
          <cell r="N4">
            <v>28</v>
          </cell>
          <cell r="O4">
            <v>29</v>
          </cell>
          <cell r="P4">
            <v>30</v>
          </cell>
          <cell r="Q4" t="str">
            <v>R元</v>
          </cell>
          <cell r="R4">
            <v>2</v>
          </cell>
          <cell r="S4">
            <v>3</v>
          </cell>
          <cell r="T4">
            <v>4</v>
          </cell>
        </row>
        <row r="5">
          <cell r="L5" t="str">
            <v>昼神温泉</v>
          </cell>
          <cell r="M5">
            <v>63.89</v>
          </cell>
          <cell r="N5">
            <v>62</v>
          </cell>
          <cell r="O5">
            <v>61.18</v>
          </cell>
          <cell r="P5">
            <v>60.19</v>
          </cell>
          <cell r="Q5">
            <v>57.54</v>
          </cell>
          <cell r="R5">
            <v>33.35</v>
          </cell>
          <cell r="S5">
            <v>32.01</v>
          </cell>
          <cell r="T5">
            <v>40.409999999999997</v>
          </cell>
        </row>
        <row r="6">
          <cell r="L6" t="str">
            <v>園原の里</v>
          </cell>
          <cell r="M6">
            <v>38.14</v>
          </cell>
          <cell r="N6">
            <v>37.270000000000003</v>
          </cell>
          <cell r="O6">
            <v>44.62</v>
          </cell>
          <cell r="P6">
            <v>47.75</v>
          </cell>
          <cell r="Q6">
            <v>44.18</v>
          </cell>
          <cell r="R6">
            <v>20.2</v>
          </cell>
          <cell r="S6">
            <v>23.06</v>
          </cell>
          <cell r="T6">
            <v>29.07</v>
          </cell>
        </row>
        <row r="7">
          <cell r="L7" t="str">
            <v>富士見台高原</v>
          </cell>
          <cell r="M7">
            <v>1.67</v>
          </cell>
          <cell r="N7">
            <v>1.1599999999999999</v>
          </cell>
          <cell r="O7">
            <v>1</v>
          </cell>
          <cell r="P7">
            <v>0.96</v>
          </cell>
          <cell r="Q7">
            <v>0.88</v>
          </cell>
          <cell r="R7">
            <v>0.88</v>
          </cell>
          <cell r="S7">
            <v>0.86</v>
          </cell>
          <cell r="T7">
            <v>0.96</v>
          </cell>
        </row>
        <row r="8">
          <cell r="L8" t="str">
            <v>長岳寺・満蒙開拓平和記念館</v>
          </cell>
          <cell r="M8">
            <v>4.63</v>
          </cell>
          <cell r="N8">
            <v>4</v>
          </cell>
          <cell r="O8">
            <v>4.59</v>
          </cell>
          <cell r="P8">
            <v>3.9</v>
          </cell>
          <cell r="Q8">
            <v>3.6</v>
          </cell>
          <cell r="R8">
            <v>2.0099999999999998</v>
          </cell>
          <cell r="S8">
            <v>2.06</v>
          </cell>
          <cell r="T8">
            <v>2.17</v>
          </cell>
        </row>
        <row r="9">
          <cell r="L9" t="str">
            <v>ヘブンスそのはら</v>
          </cell>
          <cell r="M9">
            <v>23.81</v>
          </cell>
          <cell r="N9">
            <v>25.34</v>
          </cell>
          <cell r="O9">
            <v>27.78</v>
          </cell>
          <cell r="P9">
            <v>28.26</v>
          </cell>
          <cell r="Q9">
            <v>23.74</v>
          </cell>
          <cell r="R9">
            <v>14.89</v>
          </cell>
          <cell r="S9">
            <v>13.04</v>
          </cell>
          <cell r="T9">
            <v>22.7</v>
          </cell>
        </row>
        <row r="10">
          <cell r="L10" t="str">
            <v>あららぎ高原</v>
          </cell>
          <cell r="M10">
            <v>8.17</v>
          </cell>
          <cell r="N10">
            <v>6.02</v>
          </cell>
          <cell r="O10">
            <v>6.16</v>
          </cell>
          <cell r="P10">
            <v>6.24</v>
          </cell>
          <cell r="Q10">
            <v>4.45</v>
          </cell>
          <cell r="R10">
            <v>2.97</v>
          </cell>
          <cell r="S10">
            <v>3.38</v>
          </cell>
          <cell r="T10">
            <v>4.2300000000000004</v>
          </cell>
        </row>
        <row r="11">
          <cell r="L11" t="str">
            <v>治部坂高原</v>
          </cell>
          <cell r="M11">
            <v>12.62</v>
          </cell>
          <cell r="N11">
            <v>9.82</v>
          </cell>
          <cell r="O11">
            <v>11.13</v>
          </cell>
          <cell r="P11">
            <v>11.63</v>
          </cell>
          <cell r="Q11">
            <v>11.42</v>
          </cell>
          <cell r="R11">
            <v>9.1999999999999993</v>
          </cell>
          <cell r="S11">
            <v>9.8800000000000008</v>
          </cell>
          <cell r="T11">
            <v>10.38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CF46-EE67-4D6D-9A15-FE10DBF43F37}">
  <sheetPr>
    <tabColor rgb="FF00B0F0"/>
    <pageSetUpPr fitToPage="1"/>
  </sheetPr>
  <dimension ref="A1:AE52"/>
  <sheetViews>
    <sheetView tabSelected="1" view="pageBreakPreview" zoomScaleNormal="100" zoomScaleSheetLayoutView="100" workbookViewId="0">
      <selection sqref="A1:Z2"/>
    </sheetView>
  </sheetViews>
  <sheetFormatPr defaultColWidth="2.875" defaultRowHeight="13.5" x14ac:dyDescent="0.15"/>
  <cols>
    <col min="1" max="26" width="3.375" style="12" customWidth="1"/>
    <col min="27" max="27" width="3.5" style="12" customWidth="1"/>
    <col min="28" max="28" width="2.875" style="12"/>
    <col min="29" max="29" width="10.625" style="12" customWidth="1"/>
    <col min="30" max="30" width="6.625" style="12" customWidth="1"/>
    <col min="31" max="16384" width="2.875" style="12"/>
  </cols>
  <sheetData>
    <row r="1" spans="1:31" ht="13.5" customHeight="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0"/>
      <c r="AA1" s="11"/>
      <c r="AB1" s="11"/>
      <c r="AC1" s="11"/>
      <c r="AD1" s="11"/>
      <c r="AE1" s="11"/>
    </row>
    <row r="2" spans="1:31" ht="13.5" customHeight="1" x14ac:dyDescent="0.1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1"/>
      <c r="AB2" s="11"/>
      <c r="AC2" s="11"/>
      <c r="AD2" s="11"/>
      <c r="AE2" s="11"/>
    </row>
    <row r="3" spans="1:31" ht="13.5" customHeight="1" x14ac:dyDescent="0.15">
      <c r="A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1" ht="13.5" customHeight="1" x14ac:dyDescent="0.15">
      <c r="A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1" ht="15.75" customHeight="1" x14ac:dyDescent="0.15">
      <c r="A5" s="17" t="s">
        <v>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1" ht="13.5" customHeight="1" x14ac:dyDescent="0.1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20" t="s">
        <v>2</v>
      </c>
      <c r="AA6" s="18"/>
      <c r="AB6" s="18"/>
    </row>
    <row r="7" spans="1:31" ht="16.350000000000001" customHeight="1" x14ac:dyDescent="0.15">
      <c r="A7" s="21" t="s">
        <v>3</v>
      </c>
      <c r="B7" s="22"/>
      <c r="C7" s="22"/>
      <c r="D7" s="22"/>
      <c r="E7" s="22"/>
      <c r="F7" s="22"/>
      <c r="G7" s="22"/>
      <c r="H7" s="22"/>
      <c r="I7" s="22"/>
      <c r="J7" s="23"/>
      <c r="K7" s="24" t="s">
        <v>4</v>
      </c>
      <c r="L7" s="25"/>
      <c r="M7" s="25"/>
      <c r="N7" s="26"/>
      <c r="O7" s="24" t="s">
        <v>5</v>
      </c>
      <c r="P7" s="25"/>
      <c r="Q7" s="25"/>
      <c r="R7" s="26"/>
      <c r="S7" s="24" t="s">
        <v>6</v>
      </c>
      <c r="T7" s="25"/>
      <c r="U7" s="25"/>
      <c r="V7" s="26"/>
      <c r="W7" s="24" t="s">
        <v>7</v>
      </c>
      <c r="X7" s="25"/>
      <c r="Y7" s="25"/>
      <c r="Z7" s="26"/>
      <c r="AA7" s="27"/>
      <c r="AC7" s="28" t="str">
        <f>SUBSTITUTE(A10,"　","")</f>
        <v>第一次産業</v>
      </c>
      <c r="AD7" s="28">
        <f>W10</f>
        <v>464</v>
      </c>
    </row>
    <row r="8" spans="1:31" ht="16.350000000000001" customHeight="1" x14ac:dyDescent="0.15">
      <c r="A8" s="29"/>
      <c r="B8" s="30"/>
      <c r="C8" s="30"/>
      <c r="D8" s="30"/>
      <c r="E8" s="30"/>
      <c r="F8" s="30"/>
      <c r="G8" s="30"/>
      <c r="H8" s="30"/>
      <c r="I8" s="30"/>
      <c r="J8" s="31"/>
      <c r="K8" s="32"/>
      <c r="L8" s="33"/>
      <c r="M8" s="33"/>
      <c r="N8" s="34"/>
      <c r="O8" s="32"/>
      <c r="P8" s="33"/>
      <c r="Q8" s="33"/>
      <c r="R8" s="34"/>
      <c r="S8" s="32"/>
      <c r="T8" s="33"/>
      <c r="U8" s="33"/>
      <c r="V8" s="34"/>
      <c r="W8" s="32"/>
      <c r="X8" s="33"/>
      <c r="Y8" s="33"/>
      <c r="Z8" s="34"/>
      <c r="AA8" s="27"/>
      <c r="AC8" s="28" t="str">
        <f>SUBSTITUTE(A14,"　","")</f>
        <v>第二次産業</v>
      </c>
      <c r="AD8" s="35">
        <f>W14</f>
        <v>919</v>
      </c>
    </row>
    <row r="9" spans="1:31" ht="16.350000000000001" customHeight="1" x14ac:dyDescent="0.15">
      <c r="A9" s="36" t="s">
        <v>8</v>
      </c>
      <c r="B9" s="37"/>
      <c r="C9" s="37"/>
      <c r="D9" s="37"/>
      <c r="E9" s="37"/>
      <c r="F9" s="37"/>
      <c r="G9" s="37"/>
      <c r="H9" s="37"/>
      <c r="I9" s="37"/>
      <c r="J9" s="38"/>
      <c r="K9" s="39"/>
      <c r="L9" s="40"/>
      <c r="M9" s="40"/>
      <c r="N9" s="41"/>
      <c r="O9" s="39"/>
      <c r="P9" s="40"/>
      <c r="Q9" s="40"/>
      <c r="R9" s="41"/>
      <c r="S9" s="39"/>
      <c r="T9" s="40"/>
      <c r="U9" s="40"/>
      <c r="V9" s="41"/>
      <c r="W9" s="39"/>
      <c r="X9" s="40"/>
      <c r="Y9" s="40"/>
      <c r="Z9" s="41"/>
      <c r="AA9" s="27"/>
      <c r="AC9" s="28" t="str">
        <f>SUBSTITUTE(A18,"　","")</f>
        <v>第三次産業</v>
      </c>
      <c r="AD9" s="35">
        <f>W18</f>
        <v>1957</v>
      </c>
    </row>
    <row r="10" spans="1:31" ht="16.350000000000001" customHeight="1" x14ac:dyDescent="0.15">
      <c r="A10" s="42" t="s">
        <v>9</v>
      </c>
      <c r="B10" s="43"/>
      <c r="C10" s="43"/>
      <c r="D10" s="43"/>
      <c r="E10" s="43"/>
      <c r="F10" s="43"/>
      <c r="G10" s="43"/>
      <c r="H10" s="43"/>
      <c r="I10" s="43"/>
      <c r="J10" s="44"/>
      <c r="K10" s="45">
        <v>635</v>
      </c>
      <c r="L10" s="46"/>
      <c r="M10" s="46"/>
      <c r="N10" s="47"/>
      <c r="O10" s="45">
        <v>509</v>
      </c>
      <c r="P10" s="46"/>
      <c r="Q10" s="46"/>
      <c r="R10" s="47"/>
      <c r="S10" s="45">
        <v>513</v>
      </c>
      <c r="T10" s="46"/>
      <c r="U10" s="46"/>
      <c r="V10" s="47"/>
      <c r="W10" s="45">
        <v>464</v>
      </c>
      <c r="X10" s="46"/>
      <c r="Y10" s="46"/>
      <c r="Z10" s="47"/>
      <c r="AA10" s="27"/>
      <c r="AC10" s="28" t="str">
        <f>SUBSTITUTE(A26,"の産業","")</f>
        <v>分 類 不 能 の 産 業</v>
      </c>
      <c r="AD10" s="28">
        <f>W26</f>
        <v>6</v>
      </c>
    </row>
    <row r="11" spans="1:31" ht="16.350000000000001" customHeight="1" x14ac:dyDescent="0.15">
      <c r="A11" s="48" t="s">
        <v>10</v>
      </c>
      <c r="B11" s="49"/>
      <c r="C11" s="49"/>
      <c r="D11" s="49"/>
      <c r="E11" s="49"/>
      <c r="F11" s="49"/>
      <c r="G11" s="49"/>
      <c r="H11" s="49"/>
      <c r="I11" s="49"/>
      <c r="J11" s="50"/>
      <c r="K11" s="45">
        <v>617</v>
      </c>
      <c r="L11" s="46"/>
      <c r="M11" s="46"/>
      <c r="N11" s="47"/>
      <c r="O11" s="45">
        <v>458</v>
      </c>
      <c r="P11" s="46"/>
      <c r="Q11" s="46"/>
      <c r="R11" s="47"/>
      <c r="S11" s="45">
        <v>465</v>
      </c>
      <c r="T11" s="46"/>
      <c r="U11" s="46"/>
      <c r="V11" s="47"/>
      <c r="W11" s="45">
        <v>431</v>
      </c>
      <c r="X11" s="46"/>
      <c r="Y11" s="46"/>
      <c r="Z11" s="47"/>
      <c r="AA11" s="27"/>
    </row>
    <row r="12" spans="1:31" ht="16.350000000000001" customHeight="1" x14ac:dyDescent="0.15">
      <c r="A12" s="48" t="s">
        <v>11</v>
      </c>
      <c r="B12" s="49"/>
      <c r="C12" s="49"/>
      <c r="D12" s="49"/>
      <c r="E12" s="49"/>
      <c r="F12" s="49"/>
      <c r="G12" s="49"/>
      <c r="H12" s="49"/>
      <c r="I12" s="49"/>
      <c r="J12" s="50"/>
      <c r="K12" s="45">
        <v>10</v>
      </c>
      <c r="L12" s="46"/>
      <c r="M12" s="46"/>
      <c r="N12" s="47"/>
      <c r="O12" s="45">
        <v>50</v>
      </c>
      <c r="P12" s="46"/>
      <c r="Q12" s="46"/>
      <c r="R12" s="47"/>
      <c r="S12" s="45">
        <v>44</v>
      </c>
      <c r="T12" s="46"/>
      <c r="U12" s="46"/>
      <c r="V12" s="47"/>
      <c r="W12" s="45">
        <v>31</v>
      </c>
      <c r="X12" s="46"/>
      <c r="Y12" s="46"/>
      <c r="Z12" s="47"/>
      <c r="AA12" s="27"/>
    </row>
    <row r="13" spans="1:31" ht="16.350000000000001" customHeight="1" x14ac:dyDescent="0.15">
      <c r="A13" s="48" t="s">
        <v>12</v>
      </c>
      <c r="B13" s="49"/>
      <c r="C13" s="49"/>
      <c r="D13" s="49"/>
      <c r="E13" s="49"/>
      <c r="F13" s="49"/>
      <c r="G13" s="49"/>
      <c r="H13" s="49"/>
      <c r="I13" s="49"/>
      <c r="J13" s="50"/>
      <c r="K13" s="45">
        <v>8</v>
      </c>
      <c r="L13" s="46"/>
      <c r="M13" s="46"/>
      <c r="N13" s="47"/>
      <c r="O13" s="45">
        <v>1</v>
      </c>
      <c r="P13" s="46"/>
      <c r="Q13" s="46"/>
      <c r="R13" s="47"/>
      <c r="S13" s="45">
        <v>4</v>
      </c>
      <c r="T13" s="46"/>
      <c r="U13" s="46"/>
      <c r="V13" s="47"/>
      <c r="W13" s="45">
        <v>2</v>
      </c>
      <c r="X13" s="46"/>
      <c r="Y13" s="46"/>
      <c r="Z13" s="47"/>
      <c r="AA13" s="27"/>
    </row>
    <row r="14" spans="1:31" ht="16.350000000000001" customHeight="1" x14ac:dyDescent="0.15">
      <c r="A14" s="42" t="s">
        <v>13</v>
      </c>
      <c r="B14" s="43"/>
      <c r="C14" s="43"/>
      <c r="D14" s="43"/>
      <c r="E14" s="43"/>
      <c r="F14" s="43"/>
      <c r="G14" s="43"/>
      <c r="H14" s="43"/>
      <c r="I14" s="43"/>
      <c r="J14" s="44"/>
      <c r="K14" s="51">
        <v>1012</v>
      </c>
      <c r="L14" s="52"/>
      <c r="M14" s="52"/>
      <c r="N14" s="53"/>
      <c r="O14" s="51">
        <v>1012</v>
      </c>
      <c r="P14" s="52"/>
      <c r="Q14" s="52"/>
      <c r="R14" s="53"/>
      <c r="S14" s="51">
        <v>991</v>
      </c>
      <c r="T14" s="52"/>
      <c r="U14" s="52"/>
      <c r="V14" s="53"/>
      <c r="W14" s="51">
        <v>919</v>
      </c>
      <c r="X14" s="52"/>
      <c r="Y14" s="52"/>
      <c r="Z14" s="53"/>
      <c r="AA14" s="27"/>
    </row>
    <row r="15" spans="1:31" ht="16.350000000000001" customHeight="1" x14ac:dyDescent="0.15">
      <c r="A15" s="48" t="s">
        <v>14</v>
      </c>
      <c r="B15" s="49"/>
      <c r="C15" s="49"/>
      <c r="D15" s="49"/>
      <c r="E15" s="49"/>
      <c r="F15" s="49"/>
      <c r="G15" s="49"/>
      <c r="H15" s="49"/>
      <c r="I15" s="49"/>
      <c r="J15" s="50"/>
      <c r="K15" s="45">
        <v>1</v>
      </c>
      <c r="L15" s="46"/>
      <c r="M15" s="46"/>
      <c r="N15" s="47"/>
      <c r="O15" s="45">
        <v>2</v>
      </c>
      <c r="P15" s="46"/>
      <c r="Q15" s="46"/>
      <c r="R15" s="47"/>
      <c r="S15" s="45">
        <v>2</v>
      </c>
      <c r="T15" s="46"/>
      <c r="U15" s="46"/>
      <c r="V15" s="47"/>
      <c r="W15" s="45" t="s">
        <v>15</v>
      </c>
      <c r="X15" s="46"/>
      <c r="Y15" s="46"/>
      <c r="Z15" s="47"/>
      <c r="AA15" s="27"/>
    </row>
    <row r="16" spans="1:31" ht="16.350000000000001" customHeight="1" x14ac:dyDescent="0.15">
      <c r="A16" s="48" t="s">
        <v>16</v>
      </c>
      <c r="B16" s="49"/>
      <c r="C16" s="49"/>
      <c r="D16" s="49"/>
      <c r="E16" s="49"/>
      <c r="F16" s="49"/>
      <c r="G16" s="49"/>
      <c r="H16" s="49"/>
      <c r="I16" s="49"/>
      <c r="J16" s="50"/>
      <c r="K16" s="45">
        <v>312</v>
      </c>
      <c r="L16" s="46"/>
      <c r="M16" s="46"/>
      <c r="N16" s="47"/>
      <c r="O16" s="45">
        <v>291</v>
      </c>
      <c r="P16" s="46"/>
      <c r="Q16" s="46"/>
      <c r="R16" s="47"/>
      <c r="S16" s="45">
        <v>256</v>
      </c>
      <c r="T16" s="46"/>
      <c r="U16" s="46"/>
      <c r="V16" s="47"/>
      <c r="W16" s="45">
        <v>253</v>
      </c>
      <c r="X16" s="46"/>
      <c r="Y16" s="46"/>
      <c r="Z16" s="47"/>
      <c r="AA16" s="27"/>
    </row>
    <row r="17" spans="1:28" ht="16.350000000000001" customHeight="1" x14ac:dyDescent="0.15">
      <c r="A17" s="48" t="s">
        <v>17</v>
      </c>
      <c r="B17" s="49"/>
      <c r="C17" s="49"/>
      <c r="D17" s="49"/>
      <c r="E17" s="49"/>
      <c r="F17" s="49"/>
      <c r="G17" s="49"/>
      <c r="H17" s="49"/>
      <c r="I17" s="49"/>
      <c r="J17" s="50"/>
      <c r="K17" s="45">
        <v>699</v>
      </c>
      <c r="L17" s="46"/>
      <c r="M17" s="46"/>
      <c r="N17" s="47"/>
      <c r="O17" s="45">
        <v>719</v>
      </c>
      <c r="P17" s="46"/>
      <c r="Q17" s="46"/>
      <c r="R17" s="47"/>
      <c r="S17" s="45">
        <v>733</v>
      </c>
      <c r="T17" s="46"/>
      <c r="U17" s="46"/>
      <c r="V17" s="47"/>
      <c r="W17" s="45">
        <v>666</v>
      </c>
      <c r="X17" s="46"/>
      <c r="Y17" s="46"/>
      <c r="Z17" s="47"/>
      <c r="AA17" s="27"/>
    </row>
    <row r="18" spans="1:28" ht="16.350000000000001" customHeight="1" x14ac:dyDescent="0.15">
      <c r="A18" s="42" t="s">
        <v>18</v>
      </c>
      <c r="B18" s="43"/>
      <c r="C18" s="43"/>
      <c r="D18" s="43"/>
      <c r="E18" s="43"/>
      <c r="F18" s="43"/>
      <c r="G18" s="43"/>
      <c r="H18" s="43"/>
      <c r="I18" s="43"/>
      <c r="J18" s="44"/>
      <c r="K18" s="51">
        <v>1715</v>
      </c>
      <c r="L18" s="52"/>
      <c r="M18" s="52"/>
      <c r="N18" s="53"/>
      <c r="O18" s="51">
        <v>2081</v>
      </c>
      <c r="P18" s="52"/>
      <c r="Q18" s="52"/>
      <c r="R18" s="53"/>
      <c r="S18" s="51">
        <v>2005</v>
      </c>
      <c r="T18" s="52"/>
      <c r="U18" s="52"/>
      <c r="V18" s="53"/>
      <c r="W18" s="51">
        <v>1957</v>
      </c>
      <c r="X18" s="52"/>
      <c r="Y18" s="52"/>
      <c r="Z18" s="53"/>
      <c r="AA18" s="27"/>
    </row>
    <row r="19" spans="1:28" ht="16.350000000000001" customHeight="1" x14ac:dyDescent="0.15">
      <c r="A19" s="48" t="s">
        <v>19</v>
      </c>
      <c r="B19" s="49"/>
      <c r="C19" s="49"/>
      <c r="D19" s="49"/>
      <c r="E19" s="49"/>
      <c r="F19" s="49"/>
      <c r="G19" s="49"/>
      <c r="H19" s="49"/>
      <c r="I19" s="49"/>
      <c r="J19" s="50"/>
      <c r="K19" s="51">
        <v>365</v>
      </c>
      <c r="L19" s="52"/>
      <c r="M19" s="52"/>
      <c r="N19" s="53"/>
      <c r="O19" s="51">
        <v>457</v>
      </c>
      <c r="P19" s="52"/>
      <c r="Q19" s="52"/>
      <c r="R19" s="53"/>
      <c r="S19" s="51">
        <v>359</v>
      </c>
      <c r="T19" s="52"/>
      <c r="U19" s="52"/>
      <c r="V19" s="53"/>
      <c r="W19" s="51">
        <v>334</v>
      </c>
      <c r="X19" s="52"/>
      <c r="Y19" s="52"/>
      <c r="Z19" s="53"/>
      <c r="AA19" s="27"/>
    </row>
    <row r="20" spans="1:28" ht="16.350000000000001" customHeight="1" x14ac:dyDescent="0.15">
      <c r="A20" s="48" t="s">
        <v>20</v>
      </c>
      <c r="B20" s="49"/>
      <c r="C20" s="49"/>
      <c r="D20" s="49"/>
      <c r="E20" s="49"/>
      <c r="F20" s="49"/>
      <c r="G20" s="49"/>
      <c r="H20" s="49"/>
      <c r="I20" s="49"/>
      <c r="J20" s="50"/>
      <c r="K20" s="45">
        <v>23</v>
      </c>
      <c r="L20" s="46"/>
      <c r="M20" s="46"/>
      <c r="N20" s="47"/>
      <c r="O20" s="45">
        <v>32</v>
      </c>
      <c r="P20" s="46"/>
      <c r="Q20" s="46"/>
      <c r="R20" s="47"/>
      <c r="S20" s="45">
        <v>32</v>
      </c>
      <c r="T20" s="46"/>
      <c r="U20" s="46"/>
      <c r="V20" s="47"/>
      <c r="W20" s="45">
        <v>34</v>
      </c>
      <c r="X20" s="46"/>
      <c r="Y20" s="46"/>
      <c r="Z20" s="47"/>
      <c r="AA20" s="27"/>
    </row>
    <row r="21" spans="1:28" ht="16.350000000000001" customHeight="1" x14ac:dyDescent="0.15">
      <c r="A21" s="54" t="s">
        <v>21</v>
      </c>
      <c r="B21" s="55"/>
      <c r="C21" s="55"/>
      <c r="D21" s="55"/>
      <c r="E21" s="55"/>
      <c r="F21" s="55"/>
      <c r="G21" s="55"/>
      <c r="H21" s="55"/>
      <c r="I21" s="55"/>
      <c r="J21" s="56"/>
      <c r="K21" s="45">
        <v>1</v>
      </c>
      <c r="L21" s="46"/>
      <c r="M21" s="46"/>
      <c r="N21" s="47"/>
      <c r="O21" s="45">
        <v>11</v>
      </c>
      <c r="P21" s="46"/>
      <c r="Q21" s="46"/>
      <c r="R21" s="47"/>
      <c r="S21" s="45">
        <v>14</v>
      </c>
      <c r="T21" s="46"/>
      <c r="U21" s="46"/>
      <c r="V21" s="47"/>
      <c r="W21" s="45">
        <v>20</v>
      </c>
      <c r="X21" s="46"/>
      <c r="Y21" s="46"/>
      <c r="Z21" s="47"/>
      <c r="AA21" s="27"/>
    </row>
    <row r="22" spans="1:28" ht="16.350000000000001" customHeight="1" x14ac:dyDescent="0.15">
      <c r="A22" s="48" t="s">
        <v>22</v>
      </c>
      <c r="B22" s="49"/>
      <c r="C22" s="49"/>
      <c r="D22" s="49"/>
      <c r="E22" s="49"/>
      <c r="F22" s="49"/>
      <c r="G22" s="49"/>
      <c r="H22" s="49"/>
      <c r="I22" s="49"/>
      <c r="J22" s="50"/>
      <c r="K22" s="45">
        <v>92</v>
      </c>
      <c r="L22" s="46"/>
      <c r="M22" s="46"/>
      <c r="N22" s="47"/>
      <c r="O22" s="45">
        <v>155</v>
      </c>
      <c r="P22" s="46"/>
      <c r="Q22" s="46"/>
      <c r="R22" s="47"/>
      <c r="S22" s="45">
        <v>137</v>
      </c>
      <c r="T22" s="46"/>
      <c r="U22" s="46"/>
      <c r="V22" s="47"/>
      <c r="W22" s="45">
        <v>138</v>
      </c>
      <c r="X22" s="46"/>
      <c r="Y22" s="46"/>
      <c r="Z22" s="47"/>
      <c r="AA22" s="27"/>
    </row>
    <row r="23" spans="1:28" ht="16.350000000000001" customHeight="1" x14ac:dyDescent="0.15">
      <c r="A23" s="48" t="s">
        <v>23</v>
      </c>
      <c r="B23" s="49"/>
      <c r="C23" s="49"/>
      <c r="D23" s="49"/>
      <c r="E23" s="49"/>
      <c r="F23" s="49"/>
      <c r="G23" s="49"/>
      <c r="H23" s="49"/>
      <c r="I23" s="49"/>
      <c r="J23" s="50"/>
      <c r="K23" s="45">
        <v>15</v>
      </c>
      <c r="L23" s="46"/>
      <c r="M23" s="46"/>
      <c r="N23" s="47"/>
      <c r="O23" s="45">
        <v>14</v>
      </c>
      <c r="P23" s="46"/>
      <c r="Q23" s="46"/>
      <c r="R23" s="47"/>
      <c r="S23" s="45">
        <v>15</v>
      </c>
      <c r="T23" s="46"/>
      <c r="U23" s="46"/>
      <c r="V23" s="47"/>
      <c r="W23" s="45">
        <v>16</v>
      </c>
      <c r="X23" s="46"/>
      <c r="Y23" s="46"/>
      <c r="Z23" s="47"/>
      <c r="AA23" s="27"/>
    </row>
    <row r="24" spans="1:28" ht="16.350000000000001" customHeight="1" x14ac:dyDescent="0.15">
      <c r="A24" s="48" t="s">
        <v>24</v>
      </c>
      <c r="B24" s="49"/>
      <c r="C24" s="49"/>
      <c r="D24" s="49"/>
      <c r="E24" s="49"/>
      <c r="F24" s="49"/>
      <c r="G24" s="49"/>
      <c r="H24" s="49"/>
      <c r="I24" s="49"/>
      <c r="J24" s="50"/>
      <c r="K24" s="51">
        <v>1144</v>
      </c>
      <c r="L24" s="52"/>
      <c r="M24" s="52"/>
      <c r="N24" s="53"/>
      <c r="O24" s="51">
        <v>1316</v>
      </c>
      <c r="P24" s="52"/>
      <c r="Q24" s="52"/>
      <c r="R24" s="53"/>
      <c r="S24" s="51">
        <v>1342</v>
      </c>
      <c r="T24" s="52"/>
      <c r="U24" s="52"/>
      <c r="V24" s="53"/>
      <c r="W24" s="51">
        <v>1312</v>
      </c>
      <c r="X24" s="52"/>
      <c r="Y24" s="52"/>
      <c r="Z24" s="53"/>
      <c r="AA24" s="27"/>
    </row>
    <row r="25" spans="1:28" ht="16.350000000000001" customHeight="1" x14ac:dyDescent="0.15">
      <c r="A25" s="48" t="s">
        <v>25</v>
      </c>
      <c r="B25" s="49"/>
      <c r="C25" s="49"/>
      <c r="D25" s="49"/>
      <c r="E25" s="49"/>
      <c r="F25" s="49"/>
      <c r="G25" s="49"/>
      <c r="H25" s="49"/>
      <c r="I25" s="49"/>
      <c r="J25" s="50"/>
      <c r="K25" s="45">
        <v>75</v>
      </c>
      <c r="L25" s="46"/>
      <c r="M25" s="46"/>
      <c r="N25" s="47"/>
      <c r="O25" s="45">
        <v>96</v>
      </c>
      <c r="P25" s="46"/>
      <c r="Q25" s="46"/>
      <c r="R25" s="47"/>
      <c r="S25" s="45">
        <v>106</v>
      </c>
      <c r="T25" s="46"/>
      <c r="U25" s="46"/>
      <c r="V25" s="47"/>
      <c r="W25" s="45">
        <v>103</v>
      </c>
      <c r="X25" s="46"/>
      <c r="Y25" s="46"/>
      <c r="Z25" s="47"/>
      <c r="AA25" s="27"/>
    </row>
    <row r="26" spans="1:28" ht="16.350000000000001" customHeight="1" x14ac:dyDescent="0.15">
      <c r="A26" s="42" t="s">
        <v>26</v>
      </c>
      <c r="B26" s="43"/>
      <c r="C26" s="43"/>
      <c r="D26" s="43"/>
      <c r="E26" s="43"/>
      <c r="F26" s="43"/>
      <c r="G26" s="43"/>
      <c r="H26" s="43"/>
      <c r="I26" s="43"/>
      <c r="J26" s="44"/>
      <c r="K26" s="45">
        <v>2</v>
      </c>
      <c r="L26" s="46"/>
      <c r="M26" s="46"/>
      <c r="N26" s="47"/>
      <c r="O26" s="45">
        <v>61</v>
      </c>
      <c r="P26" s="46"/>
      <c r="Q26" s="46"/>
      <c r="R26" s="47"/>
      <c r="S26" s="45">
        <v>22</v>
      </c>
      <c r="T26" s="46"/>
      <c r="U26" s="46"/>
      <c r="V26" s="47"/>
      <c r="W26" s="45">
        <v>6</v>
      </c>
      <c r="X26" s="46"/>
      <c r="Y26" s="46"/>
      <c r="Z26" s="47"/>
      <c r="AA26" s="27"/>
    </row>
    <row r="27" spans="1:28" ht="16.350000000000001" customHeight="1" x14ac:dyDescent="0.15">
      <c r="A27" s="48" t="s">
        <v>27</v>
      </c>
      <c r="B27" s="49"/>
      <c r="C27" s="49"/>
      <c r="D27" s="49"/>
      <c r="E27" s="49"/>
      <c r="F27" s="49"/>
      <c r="G27" s="49"/>
      <c r="H27" s="49"/>
      <c r="I27" s="49"/>
      <c r="J27" s="50"/>
      <c r="K27" s="51">
        <v>3364</v>
      </c>
      <c r="L27" s="52"/>
      <c r="M27" s="52"/>
      <c r="N27" s="53"/>
      <c r="O27" s="51">
        <v>3663</v>
      </c>
      <c r="P27" s="52"/>
      <c r="Q27" s="52"/>
      <c r="R27" s="53"/>
      <c r="S27" s="51">
        <v>3531</v>
      </c>
      <c r="T27" s="52"/>
      <c r="U27" s="52"/>
      <c r="V27" s="53"/>
      <c r="W27" s="51">
        <v>3346</v>
      </c>
      <c r="X27" s="52"/>
      <c r="Y27" s="52"/>
      <c r="Z27" s="53"/>
      <c r="AA27" s="27"/>
    </row>
    <row r="28" spans="1:28" ht="13.5" customHeight="1" x14ac:dyDescent="0.15">
      <c r="A28" s="57" t="s">
        <v>28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8"/>
      <c r="AB28" s="58"/>
    </row>
    <row r="29" spans="1:28" ht="13.5" customHeight="1" x14ac:dyDescent="0.15"/>
    <row r="30" spans="1:28" ht="13.5" customHeight="1" x14ac:dyDescent="0.15"/>
    <row r="31" spans="1:28" ht="13.5" customHeight="1" x14ac:dyDescent="0.15"/>
    <row r="32" spans="1:28" ht="16.350000000000001" customHeight="1" x14ac:dyDescent="0.15">
      <c r="B32" s="59" t="s">
        <v>29</v>
      </c>
      <c r="O32" s="59" t="s">
        <v>30</v>
      </c>
    </row>
    <row r="33" spans="2:26" ht="13.5" customHeight="1" x14ac:dyDescent="0.15">
      <c r="B33" s="59"/>
      <c r="O33" s="59"/>
    </row>
    <row r="34" spans="2:26" ht="16.350000000000001" customHeight="1" x14ac:dyDescent="0.15">
      <c r="C34" s="60"/>
      <c r="O34" s="24" t="s">
        <v>3</v>
      </c>
      <c r="P34" s="25"/>
      <c r="Q34" s="26"/>
      <c r="R34" s="61" t="s">
        <v>31</v>
      </c>
      <c r="S34" s="62"/>
      <c r="T34" s="62"/>
      <c r="U34" s="62"/>
      <c r="V34" s="62"/>
      <c r="W34" s="62"/>
      <c r="X34" s="62"/>
      <c r="Y34" s="62"/>
      <c r="Z34" s="63"/>
    </row>
    <row r="35" spans="2:26" ht="16.350000000000001" customHeight="1" x14ac:dyDescent="0.15">
      <c r="C35" s="64"/>
      <c r="O35" s="39"/>
      <c r="P35" s="40"/>
      <c r="Q35" s="41"/>
      <c r="R35" s="65" t="s">
        <v>32</v>
      </c>
      <c r="S35" s="66"/>
      <c r="T35" s="67"/>
      <c r="U35" s="65" t="s">
        <v>33</v>
      </c>
      <c r="V35" s="66"/>
      <c r="W35" s="67"/>
      <c r="X35" s="65" t="s">
        <v>34</v>
      </c>
      <c r="Y35" s="66"/>
      <c r="Z35" s="67"/>
    </row>
    <row r="36" spans="2:26" ht="16.350000000000001" customHeight="1" x14ac:dyDescent="0.15">
      <c r="O36" s="68" t="s">
        <v>35</v>
      </c>
      <c r="P36" s="69"/>
      <c r="Q36" s="70"/>
      <c r="R36" s="71">
        <v>1033</v>
      </c>
      <c r="S36" s="72"/>
      <c r="T36" s="73"/>
      <c r="U36" s="71">
        <v>122</v>
      </c>
      <c r="V36" s="72"/>
      <c r="W36" s="73"/>
      <c r="X36" s="71">
        <v>911</v>
      </c>
      <c r="Y36" s="72"/>
      <c r="Z36" s="73"/>
    </row>
    <row r="37" spans="2:26" ht="16.350000000000001" customHeight="1" x14ac:dyDescent="0.15">
      <c r="O37" s="68" t="s">
        <v>36</v>
      </c>
      <c r="P37" s="69"/>
      <c r="Q37" s="70"/>
      <c r="R37" s="71">
        <v>1004</v>
      </c>
      <c r="S37" s="72"/>
      <c r="T37" s="73"/>
      <c r="U37" s="71">
        <v>138</v>
      </c>
      <c r="V37" s="72"/>
      <c r="W37" s="73"/>
      <c r="X37" s="71">
        <v>866</v>
      </c>
      <c r="Y37" s="72"/>
      <c r="Z37" s="73"/>
    </row>
    <row r="38" spans="2:26" ht="16.350000000000001" customHeight="1" x14ac:dyDescent="0.15">
      <c r="O38" s="68" t="s">
        <v>37</v>
      </c>
      <c r="P38" s="69"/>
      <c r="Q38" s="70"/>
      <c r="R38" s="71">
        <v>954</v>
      </c>
      <c r="S38" s="72"/>
      <c r="T38" s="73"/>
      <c r="U38" s="71">
        <v>62</v>
      </c>
      <c r="V38" s="72"/>
      <c r="W38" s="73"/>
      <c r="X38" s="71">
        <v>892</v>
      </c>
      <c r="Y38" s="72"/>
      <c r="Z38" s="73"/>
    </row>
    <row r="39" spans="2:26" ht="16.350000000000001" customHeight="1" x14ac:dyDescent="0.15">
      <c r="O39" s="68" t="s">
        <v>38</v>
      </c>
      <c r="P39" s="69"/>
      <c r="Q39" s="70"/>
      <c r="R39" s="71">
        <v>933</v>
      </c>
      <c r="S39" s="72"/>
      <c r="T39" s="73"/>
      <c r="U39" s="71">
        <v>66</v>
      </c>
      <c r="V39" s="72"/>
      <c r="W39" s="73"/>
      <c r="X39" s="71">
        <v>867</v>
      </c>
      <c r="Y39" s="72"/>
      <c r="Z39" s="73"/>
    </row>
    <row r="40" spans="2:26" ht="16.350000000000001" customHeight="1" x14ac:dyDescent="0.15">
      <c r="O40" s="68" t="s">
        <v>39</v>
      </c>
      <c r="P40" s="69"/>
      <c r="Q40" s="70"/>
      <c r="R40" s="71">
        <v>883</v>
      </c>
      <c r="S40" s="72"/>
      <c r="T40" s="73"/>
      <c r="U40" s="71">
        <v>71</v>
      </c>
      <c r="V40" s="72"/>
      <c r="W40" s="73"/>
      <c r="X40" s="71">
        <v>812</v>
      </c>
      <c r="Y40" s="72"/>
      <c r="Z40" s="73"/>
    </row>
    <row r="41" spans="2:26" ht="16.350000000000001" customHeight="1" x14ac:dyDescent="0.15">
      <c r="O41" s="68" t="s">
        <v>40</v>
      </c>
      <c r="P41" s="69"/>
      <c r="Q41" s="70"/>
      <c r="R41" s="71">
        <v>767</v>
      </c>
      <c r="S41" s="72"/>
      <c r="T41" s="73"/>
      <c r="U41" s="71">
        <v>54</v>
      </c>
      <c r="V41" s="72"/>
      <c r="W41" s="73"/>
      <c r="X41" s="71">
        <v>713</v>
      </c>
      <c r="Y41" s="72"/>
      <c r="Z41" s="73"/>
    </row>
    <row r="42" spans="2:26" ht="16.350000000000001" customHeight="1" x14ac:dyDescent="0.15">
      <c r="O42" s="68" t="s">
        <v>41</v>
      </c>
      <c r="P42" s="69"/>
      <c r="Q42" s="70"/>
      <c r="R42" s="71">
        <v>733</v>
      </c>
      <c r="S42" s="72"/>
      <c r="T42" s="73"/>
      <c r="U42" s="71">
        <v>54</v>
      </c>
      <c r="V42" s="72"/>
      <c r="W42" s="73"/>
      <c r="X42" s="71">
        <v>679</v>
      </c>
      <c r="Y42" s="72"/>
      <c r="Z42" s="73"/>
    </row>
    <row r="43" spans="2:26" ht="16.350000000000001" customHeight="1" x14ac:dyDescent="0.15">
      <c r="O43" s="68" t="s">
        <v>42</v>
      </c>
      <c r="P43" s="69"/>
      <c r="Q43" s="70"/>
      <c r="R43" s="71">
        <v>681</v>
      </c>
      <c r="S43" s="72"/>
      <c r="T43" s="73"/>
      <c r="U43" s="71">
        <v>50</v>
      </c>
      <c r="V43" s="72"/>
      <c r="W43" s="73"/>
      <c r="X43" s="71">
        <v>631</v>
      </c>
      <c r="Y43" s="72"/>
      <c r="Z43" s="73"/>
    </row>
    <row r="44" spans="2:26" ht="16.350000000000001" customHeight="1" x14ac:dyDescent="0.15">
      <c r="O44" s="68" t="s">
        <v>43</v>
      </c>
      <c r="P44" s="69"/>
      <c r="Q44" s="70"/>
      <c r="R44" s="71">
        <v>644</v>
      </c>
      <c r="S44" s="72"/>
      <c r="T44" s="73"/>
      <c r="U44" s="71">
        <v>44</v>
      </c>
      <c r="V44" s="72"/>
      <c r="W44" s="73"/>
      <c r="X44" s="71">
        <v>600</v>
      </c>
      <c r="Y44" s="72"/>
      <c r="Z44" s="73"/>
    </row>
    <row r="45" spans="2:26" ht="16.350000000000001" customHeight="1" x14ac:dyDescent="0.15">
      <c r="O45" s="68" t="s">
        <v>44</v>
      </c>
      <c r="P45" s="69"/>
      <c r="Q45" s="70"/>
      <c r="R45" s="71">
        <v>773</v>
      </c>
      <c r="S45" s="72"/>
      <c r="T45" s="73"/>
      <c r="U45" s="71">
        <v>49</v>
      </c>
      <c r="V45" s="72"/>
      <c r="W45" s="73"/>
      <c r="X45" s="71">
        <v>724</v>
      </c>
      <c r="Y45" s="72"/>
      <c r="Z45" s="73"/>
    </row>
    <row r="46" spans="2:26" ht="16.350000000000001" customHeight="1" x14ac:dyDescent="0.15">
      <c r="O46" s="68" t="s">
        <v>45</v>
      </c>
      <c r="P46" s="69"/>
      <c r="Q46" s="70"/>
      <c r="R46" s="71">
        <v>729</v>
      </c>
      <c r="S46" s="72"/>
      <c r="T46" s="73"/>
      <c r="U46" s="71">
        <v>82</v>
      </c>
      <c r="V46" s="72"/>
      <c r="W46" s="73"/>
      <c r="X46" s="71">
        <v>647</v>
      </c>
      <c r="Y46" s="72"/>
      <c r="Z46" s="73"/>
    </row>
    <row r="47" spans="2:26" ht="16.350000000000001" customHeight="1" x14ac:dyDescent="0.15">
      <c r="O47" s="68" t="s">
        <v>46</v>
      </c>
      <c r="P47" s="69"/>
      <c r="Q47" s="70"/>
      <c r="R47" s="71">
        <v>648</v>
      </c>
      <c r="S47" s="72"/>
      <c r="T47" s="73"/>
      <c r="U47" s="71">
        <v>40</v>
      </c>
      <c r="V47" s="72"/>
      <c r="W47" s="73"/>
      <c r="X47" s="71">
        <v>608</v>
      </c>
      <c r="Y47" s="72"/>
      <c r="Z47" s="73"/>
    </row>
    <row r="48" spans="2:26" ht="16.350000000000001" customHeight="1" x14ac:dyDescent="0.15">
      <c r="O48" s="74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6" t="s">
        <v>47</v>
      </c>
    </row>
    <row r="49" spans="29:31" ht="16.350000000000001" customHeight="1" x14ac:dyDescent="0.15"/>
    <row r="50" spans="29:31" ht="16.350000000000001" customHeight="1" x14ac:dyDescent="0.15"/>
    <row r="51" spans="29:31" ht="16.350000000000001" customHeight="1" x14ac:dyDescent="0.15"/>
    <row r="52" spans="29:31" ht="16.350000000000001" customHeight="1" x14ac:dyDescent="0.15">
      <c r="AC52" s="77"/>
      <c r="AD52" s="77"/>
      <c r="AE52" s="77"/>
    </row>
  </sheetData>
  <mergeCells count="150">
    <mergeCell ref="O46:Q46"/>
    <mergeCell ref="R46:T46"/>
    <mergeCell ref="U46:W46"/>
    <mergeCell ref="X46:Z46"/>
    <mergeCell ref="O47:Q47"/>
    <mergeCell ref="R47:T47"/>
    <mergeCell ref="U47:W47"/>
    <mergeCell ref="X47:Z47"/>
    <mergeCell ref="O44:Q44"/>
    <mergeCell ref="R44:T44"/>
    <mergeCell ref="U44:W44"/>
    <mergeCell ref="X44:Z44"/>
    <mergeCell ref="O45:Q45"/>
    <mergeCell ref="R45:T45"/>
    <mergeCell ref="U45:W45"/>
    <mergeCell ref="X45:Z45"/>
    <mergeCell ref="O42:Q42"/>
    <mergeCell ref="R42:T42"/>
    <mergeCell ref="U42:W42"/>
    <mergeCell ref="X42:Z42"/>
    <mergeCell ref="O43:Q43"/>
    <mergeCell ref="R43:T43"/>
    <mergeCell ref="U43:W43"/>
    <mergeCell ref="X43:Z43"/>
    <mergeCell ref="O40:Q40"/>
    <mergeCell ref="R40:T40"/>
    <mergeCell ref="U40:W40"/>
    <mergeCell ref="X40:Z40"/>
    <mergeCell ref="O41:Q41"/>
    <mergeCell ref="R41:T41"/>
    <mergeCell ref="U41:W41"/>
    <mergeCell ref="X41:Z41"/>
    <mergeCell ref="O38:Q38"/>
    <mergeCell ref="R38:T38"/>
    <mergeCell ref="U38:W38"/>
    <mergeCell ref="X38:Z38"/>
    <mergeCell ref="O39:Q39"/>
    <mergeCell ref="R39:T39"/>
    <mergeCell ref="U39:W39"/>
    <mergeCell ref="X39:Z39"/>
    <mergeCell ref="O36:Q36"/>
    <mergeCell ref="R36:T36"/>
    <mergeCell ref="U36:W36"/>
    <mergeCell ref="X36:Z36"/>
    <mergeCell ref="O37:Q37"/>
    <mergeCell ref="R37:T37"/>
    <mergeCell ref="U37:W37"/>
    <mergeCell ref="X37:Z37"/>
    <mergeCell ref="A28:Z28"/>
    <mergeCell ref="O34:Q35"/>
    <mergeCell ref="R34:Z34"/>
    <mergeCell ref="R35:T35"/>
    <mergeCell ref="U35:W35"/>
    <mergeCell ref="X35:Z35"/>
    <mergeCell ref="A26:J26"/>
    <mergeCell ref="K26:N26"/>
    <mergeCell ref="O26:R26"/>
    <mergeCell ref="S26:V26"/>
    <mergeCell ref="W26:Z26"/>
    <mergeCell ref="A27:J27"/>
    <mergeCell ref="K27:N27"/>
    <mergeCell ref="O27:R27"/>
    <mergeCell ref="S27:V27"/>
    <mergeCell ref="W27:Z27"/>
    <mergeCell ref="A24:J24"/>
    <mergeCell ref="K24:N24"/>
    <mergeCell ref="O24:R24"/>
    <mergeCell ref="S24:V24"/>
    <mergeCell ref="W24:Z24"/>
    <mergeCell ref="A25:J25"/>
    <mergeCell ref="K25:N25"/>
    <mergeCell ref="O25:R25"/>
    <mergeCell ref="S25:V25"/>
    <mergeCell ref="W25:Z25"/>
    <mergeCell ref="A22:J22"/>
    <mergeCell ref="K22:N22"/>
    <mergeCell ref="O22:R22"/>
    <mergeCell ref="S22:V22"/>
    <mergeCell ref="W22:Z22"/>
    <mergeCell ref="A23:J23"/>
    <mergeCell ref="K23:N23"/>
    <mergeCell ref="O23:R23"/>
    <mergeCell ref="S23:V23"/>
    <mergeCell ref="W23:Z23"/>
    <mergeCell ref="A20:J20"/>
    <mergeCell ref="K20:N20"/>
    <mergeCell ref="O20:R20"/>
    <mergeCell ref="S20:V20"/>
    <mergeCell ref="W20:Z20"/>
    <mergeCell ref="A21:J21"/>
    <mergeCell ref="K21:N21"/>
    <mergeCell ref="O21:R21"/>
    <mergeCell ref="S21:V21"/>
    <mergeCell ref="W21:Z21"/>
    <mergeCell ref="A18:J18"/>
    <mergeCell ref="K18:N18"/>
    <mergeCell ref="O18:R18"/>
    <mergeCell ref="S18:V18"/>
    <mergeCell ref="W18:Z18"/>
    <mergeCell ref="A19:J19"/>
    <mergeCell ref="K19:N19"/>
    <mergeCell ref="O19:R19"/>
    <mergeCell ref="S19:V19"/>
    <mergeCell ref="W19:Z19"/>
    <mergeCell ref="A16:J16"/>
    <mergeCell ref="K16:N16"/>
    <mergeCell ref="O16:R16"/>
    <mergeCell ref="S16:V16"/>
    <mergeCell ref="W16:Z16"/>
    <mergeCell ref="A17:J17"/>
    <mergeCell ref="K17:N17"/>
    <mergeCell ref="O17:R17"/>
    <mergeCell ref="S17:V17"/>
    <mergeCell ref="W17:Z17"/>
    <mergeCell ref="A14:J14"/>
    <mergeCell ref="K14:N14"/>
    <mergeCell ref="O14:R14"/>
    <mergeCell ref="S14:V14"/>
    <mergeCell ref="W14:Z14"/>
    <mergeCell ref="A15:J15"/>
    <mergeCell ref="K15:N15"/>
    <mergeCell ref="O15:R15"/>
    <mergeCell ref="S15:V15"/>
    <mergeCell ref="W15:Z15"/>
    <mergeCell ref="A12:J12"/>
    <mergeCell ref="K12:N12"/>
    <mergeCell ref="O12:R12"/>
    <mergeCell ref="S12:V12"/>
    <mergeCell ref="W12:Z12"/>
    <mergeCell ref="A13:J13"/>
    <mergeCell ref="K13:N13"/>
    <mergeCell ref="O13:R13"/>
    <mergeCell ref="S13:V13"/>
    <mergeCell ref="W13:Z13"/>
    <mergeCell ref="A10:J10"/>
    <mergeCell ref="K10:N10"/>
    <mergeCell ref="O10:R10"/>
    <mergeCell ref="S10:V10"/>
    <mergeCell ref="W10:Z10"/>
    <mergeCell ref="A11:J11"/>
    <mergeCell ref="K11:N11"/>
    <mergeCell ref="O11:R11"/>
    <mergeCell ref="S11:V11"/>
    <mergeCell ref="W11:Z11"/>
    <mergeCell ref="A1:Z2"/>
    <mergeCell ref="A7:J7"/>
    <mergeCell ref="K7:N9"/>
    <mergeCell ref="O7:R9"/>
    <mergeCell ref="S7:V9"/>
    <mergeCell ref="W7:Z9"/>
  </mergeCells>
  <phoneticPr fontId="2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26ED-C162-440A-91EC-60BD55CFE91B}">
  <sheetPr>
    <tabColor rgb="FF00B0F0"/>
    <pageSetUpPr fitToPage="1"/>
  </sheetPr>
  <dimension ref="A1:AN67"/>
  <sheetViews>
    <sheetView view="pageBreakPreview" zoomScale="115" zoomScaleNormal="100" zoomScaleSheetLayoutView="115" workbookViewId="0"/>
  </sheetViews>
  <sheetFormatPr defaultColWidth="2.875" defaultRowHeight="13.5" x14ac:dyDescent="0.15"/>
  <cols>
    <col min="1" max="28" width="3.125" style="12" customWidth="1"/>
    <col min="29" max="35" width="3" style="12" customWidth="1"/>
    <col min="36" max="36" width="2.875" style="12"/>
    <col min="37" max="37" width="3" style="12" customWidth="1"/>
    <col min="38" max="16384" width="2.875" style="12"/>
  </cols>
  <sheetData>
    <row r="1" spans="1:39" ht="13.5" customHeight="1" x14ac:dyDescent="0.15"/>
    <row r="2" spans="1:39" ht="15" customHeight="1" x14ac:dyDescent="0.15">
      <c r="A2" s="17" t="s">
        <v>48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9" ht="13.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Z3" s="64"/>
      <c r="AA3" s="64"/>
      <c r="AB3" s="58" t="s">
        <v>49</v>
      </c>
      <c r="AJ3" s="78"/>
      <c r="AK3" s="78"/>
      <c r="AL3" s="78"/>
      <c r="AM3" s="78"/>
    </row>
    <row r="4" spans="1:39" ht="14.25" customHeight="1" x14ac:dyDescent="0.15">
      <c r="A4" s="24" t="s">
        <v>3</v>
      </c>
      <c r="B4" s="25"/>
      <c r="C4" s="25"/>
      <c r="D4" s="26"/>
      <c r="E4" s="24" t="s">
        <v>50</v>
      </c>
      <c r="F4" s="25"/>
      <c r="G4" s="25"/>
      <c r="H4" s="26"/>
      <c r="I4" s="24" t="s">
        <v>51</v>
      </c>
      <c r="J4" s="25"/>
      <c r="K4" s="25"/>
      <c r="L4" s="26"/>
      <c r="M4" s="24" t="s">
        <v>52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6"/>
      <c r="Y4" s="79" t="s">
        <v>53</v>
      </c>
      <c r="Z4" s="80"/>
      <c r="AA4" s="80"/>
      <c r="AB4" s="81"/>
      <c r="AF4" s="78"/>
      <c r="AG4" s="78"/>
      <c r="AH4" s="78"/>
      <c r="AI4" s="78"/>
      <c r="AJ4" s="78"/>
      <c r="AK4" s="78"/>
      <c r="AL4" s="78"/>
      <c r="AM4" s="78"/>
    </row>
    <row r="5" spans="1:39" ht="14.25" customHeight="1" x14ac:dyDescent="0.15">
      <c r="A5" s="39"/>
      <c r="B5" s="40"/>
      <c r="C5" s="40"/>
      <c r="D5" s="41"/>
      <c r="E5" s="39"/>
      <c r="F5" s="40"/>
      <c r="G5" s="40"/>
      <c r="H5" s="41"/>
      <c r="I5" s="39"/>
      <c r="J5" s="40"/>
      <c r="K5" s="40"/>
      <c r="L5" s="41"/>
      <c r="M5" s="82" t="s">
        <v>54</v>
      </c>
      <c r="N5" s="83"/>
      <c r="O5" s="84"/>
      <c r="P5" s="82" t="s">
        <v>55</v>
      </c>
      <c r="Q5" s="83"/>
      <c r="R5" s="84"/>
      <c r="S5" s="82" t="s">
        <v>56</v>
      </c>
      <c r="T5" s="83"/>
      <c r="U5" s="84"/>
      <c r="V5" s="82" t="s">
        <v>57</v>
      </c>
      <c r="W5" s="83"/>
      <c r="X5" s="84"/>
      <c r="Y5" s="85"/>
      <c r="Z5" s="86"/>
      <c r="AA5" s="86"/>
      <c r="AB5" s="87"/>
      <c r="AF5" s="78"/>
      <c r="AG5" s="78"/>
      <c r="AH5" s="78"/>
      <c r="AI5" s="78"/>
    </row>
    <row r="6" spans="1:39" ht="14.25" customHeight="1" x14ac:dyDescent="0.15">
      <c r="A6" s="88" t="s">
        <v>58</v>
      </c>
      <c r="B6" s="89"/>
      <c r="C6" s="90" t="s">
        <v>59</v>
      </c>
      <c r="D6" s="91"/>
      <c r="E6" s="92">
        <v>507.71</v>
      </c>
      <c r="F6" s="93"/>
      <c r="G6" s="93"/>
      <c r="H6" s="94"/>
      <c r="I6" s="92">
        <v>296.91000000000003</v>
      </c>
      <c r="J6" s="93"/>
      <c r="K6" s="93"/>
      <c r="L6" s="94"/>
      <c r="M6" s="95">
        <v>20.100000000000001</v>
      </c>
      <c r="N6" s="96"/>
      <c r="O6" s="97"/>
      <c r="P6" s="95">
        <v>0.06</v>
      </c>
      <c r="Q6" s="96"/>
      <c r="R6" s="97"/>
      <c r="S6" s="95">
        <v>100.27</v>
      </c>
      <c r="T6" s="96"/>
      <c r="U6" s="97"/>
      <c r="V6" s="95">
        <v>1.91</v>
      </c>
      <c r="W6" s="96"/>
      <c r="X6" s="97"/>
      <c r="Y6" s="92">
        <v>88.46</v>
      </c>
      <c r="Z6" s="93"/>
      <c r="AA6" s="93"/>
      <c r="AB6" s="94"/>
    </row>
    <row r="7" spans="1:39" ht="14.25" customHeight="1" x14ac:dyDescent="0.15">
      <c r="A7" s="98" t="s">
        <v>38</v>
      </c>
      <c r="B7" s="90"/>
      <c r="C7" s="90"/>
      <c r="D7" s="91"/>
      <c r="E7" s="92">
        <v>484.04</v>
      </c>
      <c r="F7" s="93"/>
      <c r="G7" s="93"/>
      <c r="H7" s="94"/>
      <c r="I7" s="92">
        <v>294.92</v>
      </c>
      <c r="J7" s="93"/>
      <c r="K7" s="93"/>
      <c r="L7" s="94"/>
      <c r="M7" s="95">
        <v>26.51</v>
      </c>
      <c r="N7" s="96"/>
      <c r="O7" s="97"/>
      <c r="P7" s="99" t="s">
        <v>15</v>
      </c>
      <c r="Q7" s="100"/>
      <c r="R7" s="101"/>
      <c r="S7" s="95">
        <v>65.819999999999993</v>
      </c>
      <c r="T7" s="96"/>
      <c r="U7" s="97"/>
      <c r="V7" s="95">
        <v>1.2</v>
      </c>
      <c r="W7" s="96"/>
      <c r="X7" s="97"/>
      <c r="Y7" s="92">
        <v>95.59</v>
      </c>
      <c r="Z7" s="93"/>
      <c r="AA7" s="93"/>
      <c r="AB7" s="94"/>
    </row>
    <row r="8" spans="1:39" ht="14.25" customHeight="1" x14ac:dyDescent="0.15">
      <c r="A8" s="98" t="s">
        <v>39</v>
      </c>
      <c r="B8" s="90"/>
      <c r="C8" s="90"/>
      <c r="D8" s="91"/>
      <c r="E8" s="92">
        <v>459.35</v>
      </c>
      <c r="F8" s="93"/>
      <c r="G8" s="93"/>
      <c r="H8" s="94"/>
      <c r="I8" s="92">
        <v>282.69</v>
      </c>
      <c r="J8" s="93"/>
      <c r="K8" s="93"/>
      <c r="L8" s="94"/>
      <c r="M8" s="95">
        <v>38.69</v>
      </c>
      <c r="N8" s="96"/>
      <c r="O8" s="97"/>
      <c r="P8" s="99" t="s">
        <v>15</v>
      </c>
      <c r="Q8" s="100"/>
      <c r="R8" s="101"/>
      <c r="S8" s="95">
        <v>35.200000000000003</v>
      </c>
      <c r="T8" s="96"/>
      <c r="U8" s="97"/>
      <c r="V8" s="95">
        <v>0.55000000000000004</v>
      </c>
      <c r="W8" s="96"/>
      <c r="X8" s="97"/>
      <c r="Y8" s="92">
        <v>102.22</v>
      </c>
      <c r="Z8" s="93"/>
      <c r="AA8" s="93"/>
      <c r="AB8" s="94"/>
    </row>
    <row r="9" spans="1:39" ht="14.25" customHeight="1" x14ac:dyDescent="0.15">
      <c r="A9" s="102" t="s">
        <v>60</v>
      </c>
      <c r="B9" s="103"/>
      <c r="C9" s="69" t="s">
        <v>61</v>
      </c>
      <c r="D9" s="70"/>
      <c r="E9" s="92">
        <v>405.89</v>
      </c>
      <c r="F9" s="93"/>
      <c r="G9" s="93"/>
      <c r="H9" s="94"/>
      <c r="I9" s="92">
        <v>259.17</v>
      </c>
      <c r="J9" s="93"/>
      <c r="K9" s="93"/>
      <c r="L9" s="94"/>
      <c r="M9" s="95">
        <v>48.44</v>
      </c>
      <c r="N9" s="96"/>
      <c r="O9" s="97"/>
      <c r="P9" s="99" t="s">
        <v>15</v>
      </c>
      <c r="Q9" s="100"/>
      <c r="R9" s="101"/>
      <c r="S9" s="95">
        <v>8.26</v>
      </c>
      <c r="T9" s="96"/>
      <c r="U9" s="97"/>
      <c r="V9" s="95">
        <v>0.14000000000000001</v>
      </c>
      <c r="W9" s="96"/>
      <c r="X9" s="97"/>
      <c r="Y9" s="92">
        <v>89.88</v>
      </c>
      <c r="Z9" s="93"/>
      <c r="AA9" s="93"/>
      <c r="AB9" s="94"/>
    </row>
    <row r="10" spans="1:39" ht="14.25" customHeight="1" x14ac:dyDescent="0.15">
      <c r="A10" s="71" t="s">
        <v>41</v>
      </c>
      <c r="B10" s="72"/>
      <c r="C10" s="72"/>
      <c r="D10" s="73"/>
      <c r="E10" s="92">
        <v>388.38</v>
      </c>
      <c r="F10" s="93"/>
      <c r="G10" s="93"/>
      <c r="H10" s="94"/>
      <c r="I10" s="92">
        <v>230.93</v>
      </c>
      <c r="J10" s="93"/>
      <c r="K10" s="93"/>
      <c r="L10" s="94"/>
      <c r="M10" s="95">
        <v>52.55</v>
      </c>
      <c r="N10" s="96"/>
      <c r="O10" s="97"/>
      <c r="P10" s="99" t="s">
        <v>15</v>
      </c>
      <c r="Q10" s="100"/>
      <c r="R10" s="101"/>
      <c r="S10" s="95">
        <v>3.77</v>
      </c>
      <c r="T10" s="96"/>
      <c r="U10" s="97"/>
      <c r="V10" s="95">
        <v>0.67</v>
      </c>
      <c r="W10" s="96"/>
      <c r="X10" s="97"/>
      <c r="Y10" s="92">
        <v>100.46</v>
      </c>
      <c r="Z10" s="93"/>
      <c r="AA10" s="93"/>
      <c r="AB10" s="94"/>
    </row>
    <row r="11" spans="1:39" ht="14.25" customHeight="1" x14ac:dyDescent="0.15">
      <c r="A11" s="98" t="s">
        <v>42</v>
      </c>
      <c r="B11" s="90"/>
      <c r="C11" s="90"/>
      <c r="D11" s="91"/>
      <c r="E11" s="92">
        <v>361.81</v>
      </c>
      <c r="F11" s="93"/>
      <c r="G11" s="93"/>
      <c r="H11" s="94"/>
      <c r="I11" s="92">
        <v>226.3</v>
      </c>
      <c r="J11" s="93"/>
      <c r="K11" s="93"/>
      <c r="L11" s="94"/>
      <c r="M11" s="95">
        <v>45.91</v>
      </c>
      <c r="N11" s="96"/>
      <c r="O11" s="97"/>
      <c r="P11" s="99" t="s">
        <v>15</v>
      </c>
      <c r="Q11" s="100"/>
      <c r="R11" s="101"/>
      <c r="S11" s="99" t="s">
        <v>15</v>
      </c>
      <c r="T11" s="100"/>
      <c r="U11" s="101"/>
      <c r="V11" s="99" t="s">
        <v>15</v>
      </c>
      <c r="W11" s="100"/>
      <c r="X11" s="101"/>
      <c r="Y11" s="92">
        <v>89.6</v>
      </c>
      <c r="Z11" s="93"/>
      <c r="AA11" s="93"/>
      <c r="AB11" s="94"/>
    </row>
    <row r="12" spans="1:39" ht="14.25" customHeight="1" x14ac:dyDescent="0.15">
      <c r="A12" s="98" t="s">
        <v>43</v>
      </c>
      <c r="B12" s="90"/>
      <c r="C12" s="90"/>
      <c r="D12" s="91"/>
      <c r="E12" s="92">
        <v>244.33</v>
      </c>
      <c r="F12" s="93"/>
      <c r="G12" s="93"/>
      <c r="H12" s="94"/>
      <c r="I12" s="92">
        <v>139.13</v>
      </c>
      <c r="J12" s="93"/>
      <c r="K12" s="93"/>
      <c r="L12" s="94"/>
      <c r="M12" s="95">
        <v>39.01</v>
      </c>
      <c r="N12" s="96"/>
      <c r="O12" s="97"/>
      <c r="P12" s="99" t="s">
        <v>15</v>
      </c>
      <c r="Q12" s="100"/>
      <c r="R12" s="101"/>
      <c r="S12" s="99" t="s">
        <v>15</v>
      </c>
      <c r="T12" s="100"/>
      <c r="U12" s="101"/>
      <c r="V12" s="99" t="s">
        <v>15</v>
      </c>
      <c r="W12" s="100"/>
      <c r="X12" s="101"/>
      <c r="Y12" s="92">
        <v>66.19</v>
      </c>
      <c r="Z12" s="93"/>
      <c r="AA12" s="93"/>
      <c r="AB12" s="94"/>
    </row>
    <row r="13" spans="1:39" ht="14.25" customHeight="1" x14ac:dyDescent="0.15">
      <c r="A13" s="98" t="s">
        <v>44</v>
      </c>
      <c r="B13" s="90"/>
      <c r="C13" s="90"/>
      <c r="D13" s="91"/>
      <c r="E13" s="92">
        <v>251.86</v>
      </c>
      <c r="F13" s="93"/>
      <c r="G13" s="93"/>
      <c r="H13" s="94"/>
      <c r="I13" s="92">
        <v>144.29</v>
      </c>
      <c r="J13" s="93"/>
      <c r="K13" s="93"/>
      <c r="L13" s="94"/>
      <c r="M13" s="95">
        <v>41.73</v>
      </c>
      <c r="N13" s="96"/>
      <c r="O13" s="97"/>
      <c r="P13" s="99" t="s">
        <v>15</v>
      </c>
      <c r="Q13" s="100"/>
      <c r="R13" s="101"/>
      <c r="S13" s="99" t="s">
        <v>15</v>
      </c>
      <c r="T13" s="100"/>
      <c r="U13" s="101"/>
      <c r="V13" s="99" t="s">
        <v>15</v>
      </c>
      <c r="W13" s="100"/>
      <c r="X13" s="101"/>
      <c r="Y13" s="92">
        <v>65.84</v>
      </c>
      <c r="Z13" s="93"/>
      <c r="AA13" s="93"/>
      <c r="AB13" s="94"/>
    </row>
    <row r="14" spans="1:39" ht="14.25" customHeight="1" x14ac:dyDescent="0.15">
      <c r="A14" s="98" t="s">
        <v>45</v>
      </c>
      <c r="B14" s="90"/>
      <c r="C14" s="90"/>
      <c r="D14" s="91"/>
      <c r="E14" s="92">
        <v>240</v>
      </c>
      <c r="F14" s="93"/>
      <c r="G14" s="93"/>
      <c r="H14" s="94"/>
      <c r="I14" s="92">
        <v>138</v>
      </c>
      <c r="J14" s="93"/>
      <c r="K14" s="93"/>
      <c r="L14" s="94"/>
      <c r="M14" s="95">
        <v>34</v>
      </c>
      <c r="N14" s="96"/>
      <c r="O14" s="97"/>
      <c r="P14" s="99" t="s">
        <v>15</v>
      </c>
      <c r="Q14" s="100"/>
      <c r="R14" s="101"/>
      <c r="S14" s="99" t="s">
        <v>15</v>
      </c>
      <c r="T14" s="100"/>
      <c r="U14" s="101"/>
      <c r="V14" s="99" t="s">
        <v>15</v>
      </c>
      <c r="W14" s="100"/>
      <c r="X14" s="101"/>
      <c r="Y14" s="92">
        <v>68</v>
      </c>
      <c r="Z14" s="93"/>
      <c r="AA14" s="93"/>
      <c r="AB14" s="94"/>
    </row>
    <row r="15" spans="1:39" ht="14.25" customHeight="1" x14ac:dyDescent="0.15">
      <c r="A15" s="88" t="s">
        <v>62</v>
      </c>
      <c r="B15" s="89"/>
      <c r="C15" s="90" t="s">
        <v>61</v>
      </c>
      <c r="D15" s="91"/>
      <c r="E15" s="92">
        <v>218.68</v>
      </c>
      <c r="F15" s="93"/>
      <c r="G15" s="93"/>
      <c r="H15" s="94"/>
      <c r="I15" s="92">
        <v>101.86</v>
      </c>
      <c r="J15" s="93"/>
      <c r="K15" s="93"/>
      <c r="L15" s="94"/>
      <c r="M15" s="95">
        <v>33.81</v>
      </c>
      <c r="N15" s="96"/>
      <c r="O15" s="97"/>
      <c r="P15" s="99" t="s">
        <v>15</v>
      </c>
      <c r="Q15" s="100"/>
      <c r="R15" s="101"/>
      <c r="S15" s="99" t="s">
        <v>15</v>
      </c>
      <c r="T15" s="100"/>
      <c r="U15" s="101"/>
      <c r="V15" s="99" t="s">
        <v>15</v>
      </c>
      <c r="W15" s="100"/>
      <c r="X15" s="101"/>
      <c r="Y15" s="92">
        <v>83.01</v>
      </c>
      <c r="Z15" s="93"/>
      <c r="AA15" s="93"/>
      <c r="AB15" s="94"/>
    </row>
    <row r="16" spans="1:39" ht="13.5" customHeight="1" x14ac:dyDescent="0.15">
      <c r="A16" s="20"/>
      <c r="B16" s="20"/>
      <c r="C16" s="20"/>
      <c r="D16" s="20"/>
      <c r="E16" s="20"/>
      <c r="F16" s="20"/>
      <c r="G16" s="20"/>
      <c r="H16" s="20"/>
      <c r="I16" s="58"/>
      <c r="J16" s="58"/>
      <c r="K16" s="58"/>
      <c r="L16" s="58"/>
      <c r="M16" s="58"/>
      <c r="N16" s="58"/>
      <c r="O16" s="58"/>
      <c r="P16" s="104"/>
      <c r="Q16" s="104"/>
      <c r="R16" s="104"/>
      <c r="T16" s="104"/>
      <c r="U16" s="104"/>
      <c r="V16" s="104"/>
      <c r="W16" s="104"/>
      <c r="X16" s="104"/>
      <c r="Y16" s="58"/>
      <c r="Z16" s="58"/>
      <c r="AA16" s="58"/>
      <c r="AB16" s="58" t="s">
        <v>47</v>
      </c>
    </row>
    <row r="17" spans="1:40" ht="13.5" customHeight="1" x14ac:dyDescent="0.15">
      <c r="A17" s="20"/>
      <c r="B17" s="20"/>
      <c r="C17" s="20"/>
      <c r="D17" s="20"/>
      <c r="E17" s="20"/>
      <c r="F17" s="20"/>
      <c r="G17" s="20"/>
      <c r="H17" s="20"/>
      <c r="I17" s="58"/>
      <c r="J17" s="58"/>
      <c r="K17" s="58"/>
      <c r="L17" s="58"/>
      <c r="M17" s="58"/>
      <c r="N17" s="58"/>
      <c r="O17" s="58"/>
      <c r="P17" s="104"/>
      <c r="Q17" s="104"/>
      <c r="R17" s="104"/>
      <c r="T17" s="104"/>
      <c r="U17" s="104"/>
      <c r="V17" s="104"/>
      <c r="W17" s="104"/>
      <c r="X17" s="104"/>
      <c r="Y17" s="58"/>
      <c r="Z17" s="58"/>
      <c r="AA17" s="58"/>
      <c r="AB17" s="58"/>
    </row>
    <row r="18" spans="1:40" ht="13.5" customHeight="1" x14ac:dyDescent="0.15">
      <c r="A18" s="20"/>
      <c r="B18" s="20"/>
      <c r="C18" s="20"/>
      <c r="D18" s="20"/>
      <c r="E18" s="20"/>
      <c r="F18" s="20"/>
      <c r="G18" s="20"/>
      <c r="H18" s="20"/>
      <c r="I18" s="58"/>
      <c r="J18" s="58"/>
      <c r="K18" s="58"/>
      <c r="L18" s="58"/>
      <c r="M18" s="58"/>
      <c r="N18" s="58"/>
      <c r="O18" s="58"/>
      <c r="P18" s="104"/>
      <c r="Q18" s="104"/>
      <c r="R18" s="104"/>
      <c r="S18" s="104"/>
      <c r="T18" s="104"/>
      <c r="U18" s="104"/>
      <c r="V18" s="104"/>
      <c r="W18" s="104"/>
      <c r="X18" s="104"/>
      <c r="Y18" s="58"/>
      <c r="Z18" s="58"/>
      <c r="AA18" s="58"/>
      <c r="AB18" s="58"/>
    </row>
    <row r="19" spans="1:40" ht="15" customHeight="1" x14ac:dyDescent="0.15">
      <c r="A19" s="105" t="s">
        <v>63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7"/>
      <c r="S19" s="104"/>
      <c r="T19" s="104"/>
      <c r="U19" s="104"/>
      <c r="V19" s="104"/>
      <c r="W19" s="104"/>
      <c r="X19" s="104"/>
      <c r="Y19" s="58"/>
      <c r="Z19" s="58"/>
      <c r="AA19" s="58"/>
      <c r="AB19" s="58"/>
    </row>
    <row r="20" spans="1:40" ht="13.5" customHeight="1" x14ac:dyDescent="0.1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Z20" s="64"/>
      <c r="AA20" s="64"/>
      <c r="AB20" s="58" t="s">
        <v>49</v>
      </c>
      <c r="AC20" s="64"/>
      <c r="AD20" s="64"/>
      <c r="AE20" s="64"/>
      <c r="AF20" s="64"/>
      <c r="AG20" s="64"/>
      <c r="AH20" s="64"/>
      <c r="AI20" s="64"/>
      <c r="AJ20" s="108"/>
      <c r="AK20" s="108"/>
      <c r="AL20" s="108"/>
      <c r="AM20" s="108"/>
    </row>
    <row r="21" spans="1:40" ht="14.25" customHeight="1" x14ac:dyDescent="0.15">
      <c r="A21" s="24" t="s">
        <v>3</v>
      </c>
      <c r="B21" s="25"/>
      <c r="C21" s="25"/>
      <c r="D21" s="26"/>
      <c r="E21" s="24" t="s">
        <v>64</v>
      </c>
      <c r="F21" s="25"/>
      <c r="G21" s="25"/>
      <c r="H21" s="26"/>
      <c r="I21" s="24" t="s">
        <v>65</v>
      </c>
      <c r="J21" s="25"/>
      <c r="K21" s="25"/>
      <c r="L21" s="26"/>
      <c r="M21" s="24" t="s">
        <v>66</v>
      </c>
      <c r="N21" s="25"/>
      <c r="O21" s="25"/>
      <c r="P21" s="26"/>
      <c r="Q21" s="24" t="s">
        <v>67</v>
      </c>
      <c r="R21" s="25"/>
      <c r="S21" s="25"/>
      <c r="T21" s="26"/>
      <c r="U21" s="24" t="s">
        <v>68</v>
      </c>
      <c r="V21" s="25"/>
      <c r="W21" s="25"/>
      <c r="X21" s="26"/>
      <c r="Y21" s="109" t="s">
        <v>69</v>
      </c>
      <c r="Z21" s="110"/>
      <c r="AA21" s="110"/>
      <c r="AB21" s="111"/>
      <c r="AH21" s="78"/>
      <c r="AI21" s="78"/>
      <c r="AN21" s="16"/>
    </row>
    <row r="22" spans="1:40" ht="14.25" customHeight="1" x14ac:dyDescent="0.15">
      <c r="A22" s="39"/>
      <c r="B22" s="40"/>
      <c r="C22" s="40"/>
      <c r="D22" s="41"/>
      <c r="E22" s="39"/>
      <c r="F22" s="40"/>
      <c r="G22" s="40"/>
      <c r="H22" s="41"/>
      <c r="I22" s="39"/>
      <c r="J22" s="40"/>
      <c r="K22" s="40"/>
      <c r="L22" s="41"/>
      <c r="M22" s="39"/>
      <c r="N22" s="40"/>
      <c r="O22" s="40"/>
      <c r="P22" s="41"/>
      <c r="Q22" s="39"/>
      <c r="R22" s="40"/>
      <c r="S22" s="40"/>
      <c r="T22" s="41"/>
      <c r="U22" s="39"/>
      <c r="V22" s="40"/>
      <c r="W22" s="40"/>
      <c r="X22" s="41"/>
      <c r="Y22" s="112" t="s">
        <v>70</v>
      </c>
      <c r="Z22" s="113"/>
      <c r="AA22" s="113"/>
      <c r="AB22" s="114"/>
    </row>
    <row r="23" spans="1:40" ht="14.25" customHeight="1" x14ac:dyDescent="0.15">
      <c r="A23" s="115" t="s">
        <v>60</v>
      </c>
      <c r="B23" s="116"/>
      <c r="C23" s="117" t="s">
        <v>61</v>
      </c>
      <c r="D23" s="118"/>
      <c r="E23" s="92">
        <v>163.16</v>
      </c>
      <c r="F23" s="93"/>
      <c r="G23" s="93"/>
      <c r="H23" s="94"/>
      <c r="I23" s="92">
        <v>0.05</v>
      </c>
      <c r="J23" s="93"/>
      <c r="K23" s="93"/>
      <c r="L23" s="94"/>
      <c r="M23" s="92">
        <v>3.97</v>
      </c>
      <c r="N23" s="93"/>
      <c r="O23" s="93"/>
      <c r="P23" s="94"/>
      <c r="Q23" s="92">
        <v>4.41</v>
      </c>
      <c r="R23" s="93"/>
      <c r="S23" s="93"/>
      <c r="T23" s="94"/>
      <c r="U23" s="92">
        <v>5.04</v>
      </c>
      <c r="V23" s="93"/>
      <c r="W23" s="93"/>
      <c r="X23" s="94"/>
      <c r="Y23" s="92">
        <v>0.65</v>
      </c>
      <c r="Z23" s="93"/>
      <c r="AA23" s="93"/>
      <c r="AB23" s="94"/>
    </row>
    <row r="24" spans="1:40" ht="14.25" customHeight="1" x14ac:dyDescent="0.15">
      <c r="A24" s="98" t="s">
        <v>41</v>
      </c>
      <c r="B24" s="90"/>
      <c r="C24" s="90"/>
      <c r="D24" s="91"/>
      <c r="E24" s="92">
        <v>147.63</v>
      </c>
      <c r="F24" s="93"/>
      <c r="G24" s="93"/>
      <c r="H24" s="94"/>
      <c r="I24" s="92">
        <v>0.03</v>
      </c>
      <c r="J24" s="93"/>
      <c r="K24" s="93"/>
      <c r="L24" s="94"/>
      <c r="M24" s="92">
        <v>0.78</v>
      </c>
      <c r="N24" s="93"/>
      <c r="O24" s="93"/>
      <c r="P24" s="94"/>
      <c r="Q24" s="92">
        <v>3.75</v>
      </c>
      <c r="R24" s="93"/>
      <c r="S24" s="93"/>
      <c r="T24" s="94"/>
      <c r="U24" s="92">
        <v>3.57</v>
      </c>
      <c r="V24" s="93"/>
      <c r="W24" s="93"/>
      <c r="X24" s="94"/>
      <c r="Y24" s="92">
        <v>0.09</v>
      </c>
      <c r="Z24" s="93"/>
      <c r="AA24" s="93"/>
      <c r="AB24" s="94"/>
    </row>
    <row r="25" spans="1:40" ht="14.25" customHeight="1" x14ac:dyDescent="0.15">
      <c r="A25" s="98" t="s">
        <v>42</v>
      </c>
      <c r="B25" s="90"/>
      <c r="C25" s="90"/>
      <c r="D25" s="91"/>
      <c r="E25" s="92">
        <v>100.27</v>
      </c>
      <c r="F25" s="93"/>
      <c r="G25" s="93"/>
      <c r="H25" s="94"/>
      <c r="I25" s="119" t="s">
        <v>15</v>
      </c>
      <c r="J25" s="120"/>
      <c r="K25" s="120"/>
      <c r="L25" s="121"/>
      <c r="M25" s="92">
        <v>0.85</v>
      </c>
      <c r="N25" s="93"/>
      <c r="O25" s="93"/>
      <c r="P25" s="94"/>
      <c r="Q25" s="92">
        <v>0.62</v>
      </c>
      <c r="R25" s="93"/>
      <c r="S25" s="93"/>
      <c r="T25" s="94"/>
      <c r="U25" s="92">
        <v>1.51</v>
      </c>
      <c r="V25" s="93"/>
      <c r="W25" s="93"/>
      <c r="X25" s="94"/>
      <c r="Y25" s="119" t="s">
        <v>15</v>
      </c>
      <c r="Z25" s="120"/>
      <c r="AA25" s="120"/>
      <c r="AB25" s="121"/>
    </row>
    <row r="26" spans="1:40" ht="14.25" customHeight="1" x14ac:dyDescent="0.15">
      <c r="A26" s="98" t="s">
        <v>43</v>
      </c>
      <c r="B26" s="90"/>
      <c r="C26" s="90"/>
      <c r="D26" s="91"/>
      <c r="E26" s="92">
        <v>80.33</v>
      </c>
      <c r="F26" s="93"/>
      <c r="G26" s="93"/>
      <c r="H26" s="94"/>
      <c r="I26" s="119" t="s">
        <v>15</v>
      </c>
      <c r="J26" s="120"/>
      <c r="K26" s="120"/>
      <c r="L26" s="121"/>
      <c r="M26" s="92">
        <v>0.56999999999999995</v>
      </c>
      <c r="N26" s="93"/>
      <c r="O26" s="93"/>
      <c r="P26" s="94"/>
      <c r="Q26" s="92">
        <v>1.38</v>
      </c>
      <c r="R26" s="93"/>
      <c r="S26" s="93"/>
      <c r="T26" s="94"/>
      <c r="U26" s="92">
        <v>2.61</v>
      </c>
      <c r="V26" s="93"/>
      <c r="W26" s="93"/>
      <c r="X26" s="94"/>
      <c r="Y26" s="92">
        <v>0.26</v>
      </c>
      <c r="Z26" s="93"/>
      <c r="AA26" s="93"/>
      <c r="AB26" s="94"/>
    </row>
    <row r="27" spans="1:40" ht="14.25" customHeight="1" x14ac:dyDescent="0.15">
      <c r="A27" s="98" t="s">
        <v>44</v>
      </c>
      <c r="B27" s="90"/>
      <c r="C27" s="90"/>
      <c r="D27" s="91"/>
      <c r="E27" s="92">
        <v>87.49</v>
      </c>
      <c r="F27" s="93"/>
      <c r="G27" s="93"/>
      <c r="H27" s="94"/>
      <c r="I27" s="119" t="s">
        <v>15</v>
      </c>
      <c r="J27" s="120"/>
      <c r="K27" s="120"/>
      <c r="L27" s="121"/>
      <c r="M27" s="92">
        <v>0.23</v>
      </c>
      <c r="N27" s="93"/>
      <c r="O27" s="93"/>
      <c r="P27" s="94"/>
      <c r="Q27" s="92">
        <v>0.84</v>
      </c>
      <c r="R27" s="93"/>
      <c r="S27" s="93"/>
      <c r="T27" s="94"/>
      <c r="U27" s="92">
        <v>3.24</v>
      </c>
      <c r="V27" s="93"/>
      <c r="W27" s="93"/>
      <c r="X27" s="94"/>
      <c r="Y27" s="92">
        <v>0.55000000000000004</v>
      </c>
      <c r="Z27" s="93"/>
      <c r="AA27" s="93"/>
      <c r="AB27" s="94"/>
      <c r="AN27" s="104"/>
    </row>
    <row r="28" spans="1:40" ht="14.25" customHeight="1" x14ac:dyDescent="0.15">
      <c r="A28" s="98" t="s">
        <v>45</v>
      </c>
      <c r="B28" s="90"/>
      <c r="C28" s="90"/>
      <c r="D28" s="91"/>
      <c r="E28" s="92">
        <v>85</v>
      </c>
      <c r="F28" s="93"/>
      <c r="G28" s="93"/>
      <c r="H28" s="94"/>
      <c r="I28" s="119" t="s">
        <v>15</v>
      </c>
      <c r="J28" s="120"/>
      <c r="K28" s="120"/>
      <c r="L28" s="121"/>
      <c r="M28" s="92">
        <v>2</v>
      </c>
      <c r="N28" s="93"/>
      <c r="O28" s="93"/>
      <c r="P28" s="94"/>
      <c r="Q28" s="92">
        <v>1</v>
      </c>
      <c r="R28" s="93"/>
      <c r="S28" s="93"/>
      <c r="T28" s="94"/>
      <c r="U28" s="92">
        <v>3</v>
      </c>
      <c r="V28" s="93"/>
      <c r="W28" s="93"/>
      <c r="X28" s="94"/>
      <c r="Y28" s="119" t="s">
        <v>15</v>
      </c>
      <c r="Z28" s="120"/>
      <c r="AA28" s="120"/>
      <c r="AB28" s="121"/>
      <c r="AN28" s="104"/>
    </row>
    <row r="29" spans="1:40" ht="14.25" customHeight="1" x14ac:dyDescent="0.15">
      <c r="A29" s="115" t="s">
        <v>62</v>
      </c>
      <c r="B29" s="116"/>
      <c r="C29" s="117" t="s">
        <v>61</v>
      </c>
      <c r="D29" s="118"/>
      <c r="E29" s="92">
        <v>74.47</v>
      </c>
      <c r="F29" s="93"/>
      <c r="G29" s="93"/>
      <c r="H29" s="94"/>
      <c r="I29" s="92">
        <v>0.05</v>
      </c>
      <c r="J29" s="93"/>
      <c r="K29" s="93"/>
      <c r="L29" s="94"/>
      <c r="M29" s="92">
        <v>6.46</v>
      </c>
      <c r="N29" s="93"/>
      <c r="O29" s="93"/>
      <c r="P29" s="94"/>
      <c r="Q29" s="92">
        <v>0.37</v>
      </c>
      <c r="R29" s="93"/>
      <c r="S29" s="93"/>
      <c r="T29" s="94"/>
      <c r="U29" s="92">
        <v>3.36</v>
      </c>
      <c r="V29" s="93"/>
      <c r="W29" s="93"/>
      <c r="X29" s="94"/>
      <c r="Y29" s="92">
        <v>0.21</v>
      </c>
      <c r="Z29" s="93"/>
      <c r="AA29" s="93"/>
      <c r="AB29" s="94"/>
    </row>
    <row r="30" spans="1:40" ht="13.5" customHeight="1" x14ac:dyDescent="0.15">
      <c r="A30" s="122"/>
      <c r="B30" s="122"/>
      <c r="C30" s="122"/>
      <c r="D30" s="122"/>
      <c r="E30" s="123"/>
    </row>
    <row r="31" spans="1:40" ht="14.25" customHeight="1" x14ac:dyDescent="0.15">
      <c r="A31" s="24" t="s">
        <v>3</v>
      </c>
      <c r="B31" s="25"/>
      <c r="C31" s="25"/>
      <c r="D31" s="26"/>
      <c r="E31" s="24" t="s">
        <v>71</v>
      </c>
      <c r="F31" s="25"/>
      <c r="G31" s="25"/>
      <c r="H31" s="26"/>
      <c r="I31" s="24" t="s">
        <v>72</v>
      </c>
      <c r="J31" s="25"/>
      <c r="K31" s="25"/>
      <c r="L31" s="26"/>
      <c r="M31" s="109" t="s">
        <v>73</v>
      </c>
      <c r="N31" s="110"/>
      <c r="O31" s="110"/>
      <c r="P31" s="111"/>
      <c r="Q31" s="109" t="s">
        <v>74</v>
      </c>
      <c r="R31" s="110"/>
      <c r="S31" s="110"/>
      <c r="T31" s="111"/>
      <c r="U31" s="109" t="s">
        <v>57</v>
      </c>
      <c r="V31" s="110"/>
      <c r="W31" s="110"/>
      <c r="X31" s="111"/>
      <c r="AJ31" s="104"/>
    </row>
    <row r="32" spans="1:40" ht="14.25" customHeight="1" x14ac:dyDescent="0.15">
      <c r="A32" s="39"/>
      <c r="B32" s="40"/>
      <c r="C32" s="40"/>
      <c r="D32" s="41"/>
      <c r="E32" s="39"/>
      <c r="F32" s="40"/>
      <c r="G32" s="40"/>
      <c r="H32" s="41"/>
      <c r="I32" s="39"/>
      <c r="J32" s="40"/>
      <c r="K32" s="40"/>
      <c r="L32" s="41"/>
      <c r="M32" s="112" t="s">
        <v>75</v>
      </c>
      <c r="N32" s="113"/>
      <c r="O32" s="113"/>
      <c r="P32" s="114"/>
      <c r="Q32" s="112" t="s">
        <v>76</v>
      </c>
      <c r="R32" s="113"/>
      <c r="S32" s="113"/>
      <c r="T32" s="114"/>
      <c r="U32" s="112" t="s">
        <v>76</v>
      </c>
      <c r="V32" s="113"/>
      <c r="W32" s="113"/>
      <c r="X32" s="11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</row>
    <row r="33" spans="1:40" ht="14.25" customHeight="1" x14ac:dyDescent="0.15">
      <c r="A33" s="115" t="s">
        <v>60</v>
      </c>
      <c r="B33" s="116"/>
      <c r="C33" s="117" t="s">
        <v>61</v>
      </c>
      <c r="D33" s="118"/>
      <c r="E33" s="92">
        <v>21.54</v>
      </c>
      <c r="F33" s="93"/>
      <c r="G33" s="93"/>
      <c r="H33" s="94"/>
      <c r="I33" s="95">
        <v>2.2000000000000002</v>
      </c>
      <c r="J33" s="96"/>
      <c r="K33" s="96"/>
      <c r="L33" s="97"/>
      <c r="M33" s="95">
        <v>0.53</v>
      </c>
      <c r="N33" s="96"/>
      <c r="O33" s="96"/>
      <c r="P33" s="97"/>
      <c r="Q33" s="95">
        <v>45.3</v>
      </c>
      <c r="R33" s="96"/>
      <c r="S33" s="96"/>
      <c r="T33" s="97"/>
      <c r="U33" s="95">
        <v>0.8</v>
      </c>
      <c r="V33" s="96"/>
      <c r="W33" s="96"/>
      <c r="X33" s="97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N33" s="124"/>
    </row>
    <row r="34" spans="1:40" ht="14.25" customHeight="1" x14ac:dyDescent="0.15">
      <c r="A34" s="98" t="s">
        <v>41</v>
      </c>
      <c r="B34" s="90"/>
      <c r="C34" s="90"/>
      <c r="D34" s="91"/>
      <c r="E34" s="92">
        <v>20.81</v>
      </c>
      <c r="F34" s="93"/>
      <c r="G34" s="93"/>
      <c r="H34" s="94"/>
      <c r="I34" s="95">
        <v>2.4900000000000002</v>
      </c>
      <c r="J34" s="96"/>
      <c r="K34" s="96"/>
      <c r="L34" s="97"/>
      <c r="M34" s="95">
        <v>0.42</v>
      </c>
      <c r="N34" s="96"/>
      <c r="O34" s="96"/>
      <c r="P34" s="97"/>
      <c r="Q34" s="95">
        <v>23.16</v>
      </c>
      <c r="R34" s="96"/>
      <c r="S34" s="96"/>
      <c r="T34" s="97"/>
      <c r="U34" s="95">
        <v>1.1200000000000001</v>
      </c>
      <c r="V34" s="96"/>
      <c r="W34" s="96"/>
      <c r="X34" s="97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N34" s="124"/>
    </row>
    <row r="35" spans="1:40" ht="14.25" customHeight="1" x14ac:dyDescent="0.15">
      <c r="A35" s="98" t="s">
        <v>42</v>
      </c>
      <c r="B35" s="90"/>
      <c r="C35" s="90"/>
      <c r="D35" s="91"/>
      <c r="E35" s="92">
        <v>11.65</v>
      </c>
      <c r="F35" s="93"/>
      <c r="G35" s="93"/>
      <c r="H35" s="94"/>
      <c r="I35" s="95">
        <v>2.1</v>
      </c>
      <c r="J35" s="96"/>
      <c r="K35" s="96"/>
      <c r="L35" s="97"/>
      <c r="M35" s="95">
        <v>0.95</v>
      </c>
      <c r="N35" s="96"/>
      <c r="O35" s="96"/>
      <c r="P35" s="97"/>
      <c r="Q35" s="99" t="s">
        <v>15</v>
      </c>
      <c r="R35" s="100"/>
      <c r="S35" s="100"/>
      <c r="T35" s="101"/>
      <c r="U35" s="95">
        <v>5.1100000000000003</v>
      </c>
      <c r="V35" s="96"/>
      <c r="W35" s="96"/>
      <c r="X35" s="97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</row>
    <row r="36" spans="1:40" ht="14.25" customHeight="1" x14ac:dyDescent="0.15">
      <c r="A36" s="98" t="s">
        <v>43</v>
      </c>
      <c r="B36" s="90"/>
      <c r="C36" s="90"/>
      <c r="D36" s="91"/>
      <c r="E36" s="92">
        <v>19.09</v>
      </c>
      <c r="F36" s="93"/>
      <c r="G36" s="93"/>
      <c r="H36" s="94"/>
      <c r="I36" s="95">
        <v>2.8</v>
      </c>
      <c r="J36" s="96"/>
      <c r="K36" s="96"/>
      <c r="L36" s="97"/>
      <c r="M36" s="95">
        <v>0.23</v>
      </c>
      <c r="N36" s="96"/>
      <c r="O36" s="96"/>
      <c r="P36" s="97"/>
      <c r="Q36" s="99" t="s">
        <v>15</v>
      </c>
      <c r="R36" s="100"/>
      <c r="S36" s="100"/>
      <c r="T36" s="101"/>
      <c r="U36" s="95">
        <v>1.98</v>
      </c>
      <c r="V36" s="96"/>
      <c r="W36" s="96"/>
      <c r="X36" s="97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</row>
    <row r="37" spans="1:40" ht="14.25" customHeight="1" x14ac:dyDescent="0.15">
      <c r="A37" s="98" t="s">
        <v>44</v>
      </c>
      <c r="B37" s="90"/>
      <c r="C37" s="90"/>
      <c r="D37" s="91"/>
      <c r="E37" s="92">
        <v>20.5</v>
      </c>
      <c r="F37" s="93"/>
      <c r="G37" s="93"/>
      <c r="H37" s="94"/>
      <c r="I37" s="95">
        <v>3.69</v>
      </c>
      <c r="J37" s="96"/>
      <c r="K37" s="96"/>
      <c r="L37" s="97"/>
      <c r="M37" s="99" t="s">
        <v>15</v>
      </c>
      <c r="N37" s="100"/>
      <c r="O37" s="100"/>
      <c r="P37" s="101"/>
      <c r="Q37" s="99" t="s">
        <v>15</v>
      </c>
      <c r="R37" s="100"/>
      <c r="S37" s="100"/>
      <c r="T37" s="101"/>
      <c r="U37" s="95">
        <v>1.61</v>
      </c>
      <c r="V37" s="96"/>
      <c r="W37" s="96"/>
      <c r="X37" s="97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</row>
    <row r="38" spans="1:40" ht="14.25" customHeight="1" x14ac:dyDescent="0.15">
      <c r="A38" s="98" t="s">
        <v>45</v>
      </c>
      <c r="B38" s="90"/>
      <c r="C38" s="90"/>
      <c r="D38" s="91"/>
      <c r="E38" s="119" t="s">
        <v>15</v>
      </c>
      <c r="F38" s="120"/>
      <c r="G38" s="120"/>
      <c r="H38" s="121"/>
      <c r="I38" s="95">
        <v>3</v>
      </c>
      <c r="J38" s="96"/>
      <c r="K38" s="96"/>
      <c r="L38" s="97"/>
      <c r="M38" s="99" t="s">
        <v>15</v>
      </c>
      <c r="N38" s="100"/>
      <c r="O38" s="100"/>
      <c r="P38" s="101"/>
      <c r="Q38" s="99" t="s">
        <v>15</v>
      </c>
      <c r="R38" s="100"/>
      <c r="S38" s="100"/>
      <c r="T38" s="101"/>
      <c r="U38" s="95">
        <v>1</v>
      </c>
      <c r="V38" s="96"/>
      <c r="W38" s="96"/>
      <c r="X38" s="97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</row>
    <row r="39" spans="1:40" ht="14.25" customHeight="1" x14ac:dyDescent="0.15">
      <c r="A39" s="115" t="s">
        <v>62</v>
      </c>
      <c r="B39" s="116"/>
      <c r="C39" s="117" t="s">
        <v>61</v>
      </c>
      <c r="D39" s="118"/>
      <c r="E39" s="92">
        <v>30.11</v>
      </c>
      <c r="F39" s="93"/>
      <c r="G39" s="93"/>
      <c r="H39" s="94"/>
      <c r="I39" s="95">
        <v>2.59</v>
      </c>
      <c r="J39" s="96"/>
      <c r="K39" s="96"/>
      <c r="L39" s="97"/>
      <c r="M39" s="99" t="s">
        <v>15</v>
      </c>
      <c r="N39" s="100"/>
      <c r="O39" s="100"/>
      <c r="P39" s="101"/>
      <c r="Q39" s="99" t="s">
        <v>15</v>
      </c>
      <c r="R39" s="100"/>
      <c r="S39" s="100"/>
      <c r="T39" s="101"/>
      <c r="U39" s="95">
        <v>0.06</v>
      </c>
      <c r="V39" s="96"/>
      <c r="W39" s="96"/>
      <c r="X39" s="97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N39" s="124"/>
    </row>
    <row r="40" spans="1:40" ht="13.5" customHeight="1" x14ac:dyDescent="0.1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R40" s="64"/>
      <c r="S40" s="64"/>
      <c r="T40" s="64"/>
      <c r="U40" s="64"/>
      <c r="V40" s="64"/>
      <c r="W40" s="64"/>
      <c r="X40" s="58" t="s">
        <v>77</v>
      </c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</row>
    <row r="41" spans="1:40" ht="13.5" customHeight="1" x14ac:dyDescent="0.1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R41" s="64"/>
      <c r="S41" s="64"/>
      <c r="T41" s="64"/>
      <c r="U41" s="64"/>
      <c r="V41" s="64"/>
      <c r="W41" s="64"/>
      <c r="X41" s="58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</row>
    <row r="42" spans="1:40" ht="13.5" customHeight="1" x14ac:dyDescent="0.1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R42" s="64"/>
      <c r="S42" s="64"/>
      <c r="T42" s="64"/>
      <c r="U42" s="64"/>
      <c r="V42" s="64"/>
      <c r="W42" s="64"/>
      <c r="X42" s="58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</row>
    <row r="43" spans="1:40" ht="15" customHeight="1" x14ac:dyDescent="0.15">
      <c r="A43" s="17" t="s">
        <v>78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</row>
    <row r="44" spans="1:40" ht="13.5" customHeight="1" x14ac:dyDescent="0.1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</row>
    <row r="45" spans="1:40" ht="14.25" customHeight="1" x14ac:dyDescent="0.15">
      <c r="A45" s="24" t="s">
        <v>3</v>
      </c>
      <c r="B45" s="25"/>
      <c r="C45" s="26"/>
      <c r="D45" s="65" t="s">
        <v>79</v>
      </c>
      <c r="E45" s="66"/>
      <c r="F45" s="66"/>
      <c r="G45" s="67"/>
      <c r="H45" s="65" t="s">
        <v>80</v>
      </c>
      <c r="I45" s="66"/>
      <c r="J45" s="66"/>
      <c r="K45" s="67"/>
      <c r="L45" s="65" t="s">
        <v>81</v>
      </c>
      <c r="M45" s="66"/>
      <c r="N45" s="66"/>
      <c r="O45" s="67"/>
      <c r="P45" s="65" t="s">
        <v>82</v>
      </c>
      <c r="Q45" s="66"/>
      <c r="R45" s="66"/>
      <c r="S45" s="67"/>
      <c r="T45" s="65" t="s">
        <v>83</v>
      </c>
      <c r="U45" s="66"/>
      <c r="V45" s="66"/>
      <c r="W45" s="67"/>
      <c r="X45" s="65" t="s">
        <v>84</v>
      </c>
      <c r="Y45" s="66"/>
      <c r="Z45" s="66"/>
      <c r="AA45" s="67"/>
      <c r="AB45" s="64"/>
      <c r="AC45" s="64"/>
      <c r="AD45" s="64"/>
      <c r="AE45" s="64"/>
      <c r="AF45" s="64"/>
      <c r="AG45" s="64"/>
      <c r="AH45" s="64"/>
      <c r="AI45" s="64"/>
    </row>
    <row r="46" spans="1:40" ht="14.25" customHeight="1" x14ac:dyDescent="0.15">
      <c r="A46" s="32"/>
      <c r="B46" s="33"/>
      <c r="C46" s="34"/>
      <c r="D46" s="125" t="s">
        <v>85</v>
      </c>
      <c r="E46" s="126"/>
      <c r="F46" s="127" t="s">
        <v>86</v>
      </c>
      <c r="G46" s="128"/>
      <c r="H46" s="125" t="s">
        <v>85</v>
      </c>
      <c r="I46" s="126"/>
      <c r="J46" s="127" t="s">
        <v>86</v>
      </c>
      <c r="K46" s="128"/>
      <c r="L46" s="125" t="s">
        <v>85</v>
      </c>
      <c r="M46" s="126"/>
      <c r="N46" s="127" t="s">
        <v>86</v>
      </c>
      <c r="O46" s="128"/>
      <c r="P46" s="125" t="s">
        <v>85</v>
      </c>
      <c r="Q46" s="126"/>
      <c r="R46" s="127" t="s">
        <v>87</v>
      </c>
      <c r="S46" s="128"/>
      <c r="T46" s="125" t="s">
        <v>88</v>
      </c>
      <c r="U46" s="126"/>
      <c r="V46" s="125" t="s">
        <v>88</v>
      </c>
      <c r="W46" s="126"/>
      <c r="X46" s="125" t="s">
        <v>89</v>
      </c>
      <c r="Y46" s="126"/>
      <c r="Z46" s="125" t="s">
        <v>89</v>
      </c>
      <c r="AA46" s="126"/>
      <c r="AB46" s="64"/>
      <c r="AC46" s="64"/>
      <c r="AD46" s="64"/>
      <c r="AE46" s="64"/>
      <c r="AF46" s="64"/>
      <c r="AG46" s="64"/>
      <c r="AH46" s="64"/>
      <c r="AI46" s="64"/>
    </row>
    <row r="47" spans="1:40" ht="14.25" customHeight="1" x14ac:dyDescent="0.15">
      <c r="A47" s="39"/>
      <c r="B47" s="40"/>
      <c r="C47" s="41"/>
      <c r="D47" s="129" t="s">
        <v>90</v>
      </c>
      <c r="E47" s="130"/>
      <c r="F47" s="131"/>
      <c r="G47" s="132"/>
      <c r="H47" s="129" t="s">
        <v>90</v>
      </c>
      <c r="I47" s="130"/>
      <c r="J47" s="131"/>
      <c r="K47" s="132"/>
      <c r="L47" s="129" t="s">
        <v>90</v>
      </c>
      <c r="M47" s="130"/>
      <c r="N47" s="131"/>
      <c r="O47" s="132"/>
      <c r="P47" s="129" t="s">
        <v>90</v>
      </c>
      <c r="Q47" s="130"/>
      <c r="R47" s="131"/>
      <c r="S47" s="132"/>
      <c r="T47" s="129" t="s">
        <v>90</v>
      </c>
      <c r="U47" s="130"/>
      <c r="V47" s="129" t="s">
        <v>91</v>
      </c>
      <c r="W47" s="130"/>
      <c r="X47" s="129" t="s">
        <v>90</v>
      </c>
      <c r="Y47" s="130"/>
      <c r="Z47" s="129" t="s">
        <v>92</v>
      </c>
      <c r="AA47" s="130"/>
      <c r="AB47" s="64"/>
      <c r="AC47" s="64"/>
      <c r="AD47" s="64"/>
      <c r="AE47" s="64"/>
      <c r="AF47" s="64"/>
      <c r="AG47" s="64"/>
      <c r="AH47" s="64"/>
      <c r="AI47" s="64"/>
    </row>
    <row r="48" spans="1:40" ht="14.25" customHeight="1" x14ac:dyDescent="0.15">
      <c r="A48" s="71"/>
      <c r="B48" s="72"/>
      <c r="C48" s="73"/>
      <c r="D48" s="71" t="s">
        <v>93</v>
      </c>
      <c r="E48" s="73"/>
      <c r="F48" s="71" t="s">
        <v>94</v>
      </c>
      <c r="G48" s="73"/>
      <c r="H48" s="71" t="s">
        <v>93</v>
      </c>
      <c r="I48" s="73"/>
      <c r="J48" s="71" t="s">
        <v>94</v>
      </c>
      <c r="K48" s="73"/>
      <c r="L48" s="71" t="s">
        <v>93</v>
      </c>
      <c r="M48" s="73"/>
      <c r="N48" s="71" t="s">
        <v>94</v>
      </c>
      <c r="O48" s="73"/>
      <c r="P48" s="71" t="s">
        <v>93</v>
      </c>
      <c r="Q48" s="73"/>
      <c r="R48" s="71" t="s">
        <v>95</v>
      </c>
      <c r="S48" s="73"/>
      <c r="T48" s="71" t="s">
        <v>93</v>
      </c>
      <c r="U48" s="73"/>
      <c r="V48" s="71" t="s">
        <v>95</v>
      </c>
      <c r="W48" s="73"/>
      <c r="X48" s="71" t="s">
        <v>93</v>
      </c>
      <c r="Y48" s="73"/>
      <c r="Z48" s="71" t="s">
        <v>96</v>
      </c>
      <c r="AA48" s="73"/>
      <c r="AB48" s="64"/>
      <c r="AC48" s="64"/>
      <c r="AD48" s="64"/>
      <c r="AE48" s="64"/>
      <c r="AF48" s="64"/>
      <c r="AG48" s="64"/>
      <c r="AH48" s="64"/>
      <c r="AI48" s="64"/>
    </row>
    <row r="49" spans="1:35" ht="14.25" customHeight="1" x14ac:dyDescent="0.15">
      <c r="A49" s="133"/>
      <c r="B49" s="134"/>
      <c r="C49" s="135" t="s">
        <v>97</v>
      </c>
      <c r="D49" s="71">
        <v>76</v>
      </c>
      <c r="E49" s="73"/>
      <c r="F49" s="71">
        <v>733</v>
      </c>
      <c r="G49" s="73"/>
      <c r="H49" s="71">
        <v>31</v>
      </c>
      <c r="I49" s="73"/>
      <c r="J49" s="71">
        <v>312</v>
      </c>
      <c r="K49" s="73"/>
      <c r="L49" s="71">
        <v>1</v>
      </c>
      <c r="M49" s="73"/>
      <c r="N49" s="71">
        <v>13</v>
      </c>
      <c r="O49" s="73"/>
      <c r="P49" s="71">
        <v>6</v>
      </c>
      <c r="Q49" s="73"/>
      <c r="R49" s="136">
        <v>1800</v>
      </c>
      <c r="S49" s="73"/>
      <c r="T49" s="71">
        <v>1</v>
      </c>
      <c r="U49" s="73"/>
      <c r="V49" s="137">
        <v>28000</v>
      </c>
      <c r="W49" s="70"/>
      <c r="X49" s="71">
        <v>18</v>
      </c>
      <c r="Y49" s="73"/>
      <c r="Z49" s="71">
        <v>205</v>
      </c>
      <c r="AA49" s="73"/>
      <c r="AB49" s="64"/>
      <c r="AC49" s="64"/>
      <c r="AD49" s="64"/>
      <c r="AE49" s="64"/>
      <c r="AF49" s="64"/>
      <c r="AG49" s="64"/>
      <c r="AH49" s="64"/>
      <c r="AI49" s="64"/>
    </row>
    <row r="50" spans="1:35" ht="14.25" customHeight="1" x14ac:dyDescent="0.15">
      <c r="A50" s="71" t="s">
        <v>41</v>
      </c>
      <c r="B50" s="72"/>
      <c r="C50" s="73"/>
      <c r="D50" s="71">
        <v>49</v>
      </c>
      <c r="E50" s="73"/>
      <c r="F50" s="71">
        <v>745</v>
      </c>
      <c r="G50" s="73"/>
      <c r="H50" s="71">
        <v>8</v>
      </c>
      <c r="I50" s="73"/>
      <c r="J50" s="71">
        <v>279</v>
      </c>
      <c r="K50" s="73"/>
      <c r="L50" s="71">
        <v>2</v>
      </c>
      <c r="M50" s="73"/>
      <c r="N50" s="138" t="s">
        <v>15</v>
      </c>
      <c r="O50" s="139"/>
      <c r="P50" s="71">
        <v>2</v>
      </c>
      <c r="Q50" s="73"/>
      <c r="R50" s="138" t="s">
        <v>15</v>
      </c>
      <c r="S50" s="139"/>
      <c r="T50" s="138" t="s">
        <v>15</v>
      </c>
      <c r="U50" s="139"/>
      <c r="V50" s="138" t="s">
        <v>15</v>
      </c>
      <c r="W50" s="139"/>
      <c r="X50" s="71">
        <v>7</v>
      </c>
      <c r="Y50" s="73"/>
      <c r="Z50" s="71">
        <v>39</v>
      </c>
      <c r="AA50" s="73"/>
      <c r="AB50" s="64"/>
      <c r="AC50" s="64"/>
      <c r="AD50" s="64"/>
      <c r="AE50" s="64"/>
      <c r="AF50" s="64"/>
      <c r="AG50" s="64"/>
      <c r="AH50" s="64"/>
      <c r="AI50" s="64"/>
    </row>
    <row r="51" spans="1:35" ht="14.25" customHeight="1" x14ac:dyDescent="0.15">
      <c r="A51" s="71" t="s">
        <v>42</v>
      </c>
      <c r="B51" s="72"/>
      <c r="C51" s="73"/>
      <c r="D51" s="71">
        <v>27</v>
      </c>
      <c r="E51" s="73"/>
      <c r="F51" s="71">
        <v>649</v>
      </c>
      <c r="G51" s="73"/>
      <c r="H51" s="71">
        <v>6</v>
      </c>
      <c r="I51" s="73"/>
      <c r="J51" s="71">
        <v>208</v>
      </c>
      <c r="K51" s="73"/>
      <c r="L51" s="71">
        <v>1</v>
      </c>
      <c r="M51" s="73"/>
      <c r="N51" s="138" t="s">
        <v>15</v>
      </c>
      <c r="O51" s="139"/>
      <c r="P51" s="138" t="s">
        <v>15</v>
      </c>
      <c r="Q51" s="139"/>
      <c r="R51" s="138" t="s">
        <v>15</v>
      </c>
      <c r="S51" s="139"/>
      <c r="T51" s="138" t="s">
        <v>15</v>
      </c>
      <c r="U51" s="139"/>
      <c r="V51" s="138" t="s">
        <v>15</v>
      </c>
      <c r="W51" s="139"/>
      <c r="X51" s="138" t="s">
        <v>15</v>
      </c>
      <c r="Y51" s="139"/>
      <c r="Z51" s="138" t="s">
        <v>15</v>
      </c>
      <c r="AA51" s="139"/>
      <c r="AB51" s="64"/>
      <c r="AC51" s="64"/>
      <c r="AD51" s="64"/>
      <c r="AE51" s="64"/>
      <c r="AF51" s="64"/>
      <c r="AG51" s="64"/>
      <c r="AH51" s="64"/>
      <c r="AI51" s="64"/>
    </row>
    <row r="52" spans="1:35" ht="14.25" customHeight="1" x14ac:dyDescent="0.15">
      <c r="A52" s="71" t="s">
        <v>43</v>
      </c>
      <c r="B52" s="72"/>
      <c r="C52" s="73"/>
      <c r="D52" s="71">
        <v>21</v>
      </c>
      <c r="E52" s="73"/>
      <c r="F52" s="71">
        <v>507</v>
      </c>
      <c r="G52" s="73"/>
      <c r="H52" s="71">
        <v>8</v>
      </c>
      <c r="I52" s="73"/>
      <c r="J52" s="71">
        <v>187</v>
      </c>
      <c r="K52" s="73"/>
      <c r="L52" s="138" t="s">
        <v>15</v>
      </c>
      <c r="M52" s="139"/>
      <c r="N52" s="138" t="s">
        <v>15</v>
      </c>
      <c r="O52" s="139"/>
      <c r="P52" s="71">
        <v>3</v>
      </c>
      <c r="Q52" s="73"/>
      <c r="R52" s="71">
        <v>114</v>
      </c>
      <c r="S52" s="73"/>
      <c r="T52" s="138" t="s">
        <v>15</v>
      </c>
      <c r="U52" s="139"/>
      <c r="V52" s="138" t="s">
        <v>15</v>
      </c>
      <c r="W52" s="139"/>
      <c r="X52" s="138" t="s">
        <v>15</v>
      </c>
      <c r="Y52" s="139"/>
      <c r="Z52" s="138" t="s">
        <v>15</v>
      </c>
      <c r="AA52" s="139"/>
      <c r="AB52" s="64"/>
      <c r="AC52" s="64"/>
      <c r="AD52" s="64"/>
      <c r="AE52" s="64"/>
      <c r="AF52" s="64"/>
      <c r="AG52" s="64"/>
      <c r="AH52" s="64"/>
      <c r="AI52" s="64"/>
    </row>
    <row r="53" spans="1:35" ht="14.25" customHeight="1" x14ac:dyDescent="0.15">
      <c r="A53" s="71" t="s">
        <v>44</v>
      </c>
      <c r="B53" s="72"/>
      <c r="C53" s="73"/>
      <c r="D53" s="71">
        <v>14</v>
      </c>
      <c r="E53" s="73"/>
      <c r="F53" s="71">
        <v>477</v>
      </c>
      <c r="G53" s="73"/>
      <c r="H53" s="71">
        <v>5</v>
      </c>
      <c r="I53" s="73"/>
      <c r="J53" s="71">
        <v>160</v>
      </c>
      <c r="K53" s="73"/>
      <c r="L53" s="138" t="s">
        <v>15</v>
      </c>
      <c r="M53" s="139"/>
      <c r="N53" s="138" t="s">
        <v>15</v>
      </c>
      <c r="O53" s="139"/>
      <c r="P53" s="71">
        <v>1</v>
      </c>
      <c r="Q53" s="73"/>
      <c r="R53" s="71">
        <v>10</v>
      </c>
      <c r="S53" s="73"/>
      <c r="T53" s="138" t="s">
        <v>15</v>
      </c>
      <c r="U53" s="139"/>
      <c r="V53" s="138" t="s">
        <v>15</v>
      </c>
      <c r="W53" s="139"/>
      <c r="X53" s="138" t="s">
        <v>15</v>
      </c>
      <c r="Y53" s="139"/>
      <c r="Z53" s="138" t="s">
        <v>15</v>
      </c>
      <c r="AA53" s="139"/>
      <c r="AB53" s="64"/>
      <c r="AC53" s="64"/>
      <c r="AD53" s="64"/>
      <c r="AE53" s="64"/>
      <c r="AF53" s="64"/>
      <c r="AG53" s="64"/>
      <c r="AH53" s="64"/>
      <c r="AI53" s="64"/>
    </row>
    <row r="54" spans="1:35" ht="14.25" customHeight="1" x14ac:dyDescent="0.15">
      <c r="A54" s="71" t="s">
        <v>45</v>
      </c>
      <c r="B54" s="72"/>
      <c r="C54" s="73"/>
      <c r="D54" s="71">
        <v>11</v>
      </c>
      <c r="E54" s="73"/>
      <c r="F54" s="138" t="s">
        <v>15</v>
      </c>
      <c r="G54" s="139"/>
      <c r="H54" s="71">
        <v>4</v>
      </c>
      <c r="I54" s="73"/>
      <c r="J54" s="71">
        <v>100</v>
      </c>
      <c r="K54" s="73"/>
      <c r="L54" s="138" t="s">
        <v>15</v>
      </c>
      <c r="M54" s="139"/>
      <c r="N54" s="138" t="s">
        <v>15</v>
      </c>
      <c r="O54" s="139"/>
      <c r="P54" s="71">
        <v>1</v>
      </c>
      <c r="Q54" s="73"/>
      <c r="R54" s="138" t="s">
        <v>15</v>
      </c>
      <c r="S54" s="139"/>
      <c r="T54" s="140">
        <v>2</v>
      </c>
      <c r="U54" s="141"/>
      <c r="V54" s="138" t="s">
        <v>15</v>
      </c>
      <c r="W54" s="139"/>
      <c r="X54" s="138" t="s">
        <v>15</v>
      </c>
      <c r="Y54" s="139"/>
      <c r="Z54" s="138" t="s">
        <v>15</v>
      </c>
      <c r="AA54" s="139"/>
      <c r="AB54" s="64"/>
      <c r="AC54" s="64"/>
      <c r="AD54" s="64"/>
      <c r="AE54" s="64"/>
      <c r="AF54" s="64"/>
      <c r="AG54" s="64"/>
      <c r="AH54" s="64"/>
      <c r="AI54" s="64"/>
    </row>
    <row r="55" spans="1:35" ht="14.25" customHeight="1" x14ac:dyDescent="0.15">
      <c r="A55" s="133"/>
      <c r="B55" s="134"/>
      <c r="C55" s="135" t="s">
        <v>98</v>
      </c>
      <c r="D55" s="71">
        <v>7</v>
      </c>
      <c r="E55" s="73"/>
      <c r="F55" s="71">
        <v>208</v>
      </c>
      <c r="G55" s="73"/>
      <c r="H55" s="71">
        <v>2</v>
      </c>
      <c r="I55" s="73"/>
      <c r="J55" s="71">
        <v>81</v>
      </c>
      <c r="K55" s="73"/>
      <c r="L55" s="138" t="s">
        <v>15</v>
      </c>
      <c r="M55" s="139"/>
      <c r="N55" s="138" t="s">
        <v>15</v>
      </c>
      <c r="O55" s="139"/>
      <c r="P55" s="71">
        <v>1</v>
      </c>
      <c r="Q55" s="73"/>
      <c r="R55" s="136">
        <v>15000</v>
      </c>
      <c r="S55" s="73"/>
      <c r="T55" s="138" t="s">
        <v>15</v>
      </c>
      <c r="U55" s="139"/>
      <c r="V55" s="138" t="s">
        <v>15</v>
      </c>
      <c r="W55" s="139"/>
      <c r="X55" s="138" t="s">
        <v>15</v>
      </c>
      <c r="Y55" s="139"/>
      <c r="Z55" s="138" t="s">
        <v>15</v>
      </c>
      <c r="AA55" s="139"/>
      <c r="AB55" s="64"/>
      <c r="AC55" s="64"/>
      <c r="AD55" s="64"/>
      <c r="AE55" s="64"/>
      <c r="AF55" s="64"/>
      <c r="AG55" s="64"/>
      <c r="AH55" s="64"/>
      <c r="AI55" s="64"/>
    </row>
    <row r="56" spans="1:35" ht="13.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U56" s="64"/>
      <c r="V56" s="64"/>
      <c r="W56" s="64"/>
      <c r="X56" s="64"/>
      <c r="Y56" s="64"/>
      <c r="Z56" s="64"/>
      <c r="AA56" s="58" t="s">
        <v>99</v>
      </c>
      <c r="AB56" s="64"/>
      <c r="AC56" s="64"/>
      <c r="AD56" s="64"/>
      <c r="AE56" s="64"/>
      <c r="AF56" s="64"/>
      <c r="AG56" s="64"/>
      <c r="AH56" s="64"/>
      <c r="AI56" s="64"/>
    </row>
    <row r="57" spans="1:35" ht="13.5" customHeight="1" x14ac:dyDescent="0.1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</row>
    <row r="58" spans="1:35" ht="13.5" customHeight="1" x14ac:dyDescent="0.1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</row>
    <row r="59" spans="1:35" ht="13.5" customHeight="1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</row>
    <row r="60" spans="1:35" ht="13.5" customHeight="1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</row>
    <row r="61" spans="1:35" ht="13.5" customHeight="1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</row>
    <row r="62" spans="1:35" ht="13.5" customHeight="1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</row>
    <row r="63" spans="1:35" ht="14.25" customHeight="1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</row>
    <row r="64" spans="1:35" ht="14.25" customHeight="1" x14ac:dyDescent="0.1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</row>
    <row r="65" spans="1:35" ht="14.25" customHeight="1" x14ac:dyDescent="0.1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</row>
    <row r="66" spans="1:35" ht="14.25" customHeight="1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</row>
    <row r="67" spans="1:35" ht="14.25" customHeight="1" x14ac:dyDescent="0.1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</row>
  </sheetData>
  <mergeCells count="333">
    <mergeCell ref="P55:Q55"/>
    <mergeCell ref="R55:S55"/>
    <mergeCell ref="T55:U55"/>
    <mergeCell ref="V55:W55"/>
    <mergeCell ref="X55:Y55"/>
    <mergeCell ref="Z55:AA55"/>
    <mergeCell ref="T54:U54"/>
    <mergeCell ref="V54:W54"/>
    <mergeCell ref="X54:Y54"/>
    <mergeCell ref="Z54:AA54"/>
    <mergeCell ref="D55:E55"/>
    <mergeCell ref="F55:G55"/>
    <mergeCell ref="H55:I55"/>
    <mergeCell ref="J55:K55"/>
    <mergeCell ref="L55:M55"/>
    <mergeCell ref="N55:O55"/>
    <mergeCell ref="Z53:AA53"/>
    <mergeCell ref="A54:C54"/>
    <mergeCell ref="D54:E54"/>
    <mergeCell ref="F54:G54"/>
    <mergeCell ref="H54:I54"/>
    <mergeCell ref="J54:K54"/>
    <mergeCell ref="L54:M54"/>
    <mergeCell ref="N54:O54"/>
    <mergeCell ref="P54:Q54"/>
    <mergeCell ref="R54:S54"/>
    <mergeCell ref="N53:O53"/>
    <mergeCell ref="P53:Q53"/>
    <mergeCell ref="R53:S53"/>
    <mergeCell ref="T53:U53"/>
    <mergeCell ref="V53:W53"/>
    <mergeCell ref="X53:Y53"/>
    <mergeCell ref="T52:U52"/>
    <mergeCell ref="V52:W52"/>
    <mergeCell ref="X52:Y52"/>
    <mergeCell ref="Z52:AA52"/>
    <mergeCell ref="A53:C53"/>
    <mergeCell ref="D53:E53"/>
    <mergeCell ref="F53:G53"/>
    <mergeCell ref="H53:I53"/>
    <mergeCell ref="J53:K53"/>
    <mergeCell ref="L53:M53"/>
    <mergeCell ref="Z51:AA51"/>
    <mergeCell ref="A52:C52"/>
    <mergeCell ref="D52:E52"/>
    <mergeCell ref="F52:G52"/>
    <mergeCell ref="H52:I52"/>
    <mergeCell ref="J52:K52"/>
    <mergeCell ref="L52:M52"/>
    <mergeCell ref="N52:O52"/>
    <mergeCell ref="P52:Q52"/>
    <mergeCell ref="R52:S52"/>
    <mergeCell ref="N51:O51"/>
    <mergeCell ref="P51:Q51"/>
    <mergeCell ref="R51:S51"/>
    <mergeCell ref="T51:U51"/>
    <mergeCell ref="V51:W51"/>
    <mergeCell ref="X51:Y51"/>
    <mergeCell ref="T50:U50"/>
    <mergeCell ref="V50:W50"/>
    <mergeCell ref="X50:Y50"/>
    <mergeCell ref="Z50:AA50"/>
    <mergeCell ref="A51:C51"/>
    <mergeCell ref="D51:E51"/>
    <mergeCell ref="F51:G51"/>
    <mergeCell ref="H51:I51"/>
    <mergeCell ref="J51:K51"/>
    <mergeCell ref="L51:M51"/>
    <mergeCell ref="Z49:AA49"/>
    <mergeCell ref="A50:C50"/>
    <mergeCell ref="D50:E50"/>
    <mergeCell ref="F50:G50"/>
    <mergeCell ref="H50:I50"/>
    <mergeCell ref="J50:K50"/>
    <mergeCell ref="L50:M50"/>
    <mergeCell ref="N50:O50"/>
    <mergeCell ref="P50:Q50"/>
    <mergeCell ref="R50:S50"/>
    <mergeCell ref="N49:O49"/>
    <mergeCell ref="P49:Q49"/>
    <mergeCell ref="R49:S49"/>
    <mergeCell ref="T49:U49"/>
    <mergeCell ref="V49:W49"/>
    <mergeCell ref="X49:Y49"/>
    <mergeCell ref="R48:S48"/>
    <mergeCell ref="T48:U48"/>
    <mergeCell ref="V48:W48"/>
    <mergeCell ref="X48:Y48"/>
    <mergeCell ref="Z48:AA48"/>
    <mergeCell ref="D49:E49"/>
    <mergeCell ref="F49:G49"/>
    <mergeCell ref="H49:I49"/>
    <mergeCell ref="J49:K49"/>
    <mergeCell ref="L49:M49"/>
    <mergeCell ref="X47:Y47"/>
    <mergeCell ref="Z47:AA47"/>
    <mergeCell ref="A48:C48"/>
    <mergeCell ref="D48:E48"/>
    <mergeCell ref="F48:G48"/>
    <mergeCell ref="H48:I48"/>
    <mergeCell ref="J48:K48"/>
    <mergeCell ref="L48:M48"/>
    <mergeCell ref="N48:O48"/>
    <mergeCell ref="P48:Q48"/>
    <mergeCell ref="T46:U46"/>
    <mergeCell ref="V46:W46"/>
    <mergeCell ref="X46:Y46"/>
    <mergeCell ref="Z46:AA46"/>
    <mergeCell ref="D47:E47"/>
    <mergeCell ref="H47:I47"/>
    <mergeCell ref="L47:M47"/>
    <mergeCell ref="P47:Q47"/>
    <mergeCell ref="T47:U47"/>
    <mergeCell ref="V47:W47"/>
    <mergeCell ref="H46:I46"/>
    <mergeCell ref="J46:K47"/>
    <mergeCell ref="L46:M46"/>
    <mergeCell ref="N46:O47"/>
    <mergeCell ref="P46:Q46"/>
    <mergeCell ref="R46:S47"/>
    <mergeCell ref="U39:X39"/>
    <mergeCell ref="A45:C47"/>
    <mergeCell ref="D45:G45"/>
    <mergeCell ref="H45:K45"/>
    <mergeCell ref="L45:O45"/>
    <mergeCell ref="P45:S45"/>
    <mergeCell ref="T45:W45"/>
    <mergeCell ref="X45:AA45"/>
    <mergeCell ref="D46:E46"/>
    <mergeCell ref="F46:G47"/>
    <mergeCell ref="A39:B39"/>
    <mergeCell ref="C39:D39"/>
    <mergeCell ref="E39:H39"/>
    <mergeCell ref="I39:L39"/>
    <mergeCell ref="M39:P39"/>
    <mergeCell ref="Q39:T39"/>
    <mergeCell ref="A38:D38"/>
    <mergeCell ref="E38:H38"/>
    <mergeCell ref="I38:L38"/>
    <mergeCell ref="M38:P38"/>
    <mergeCell ref="Q38:T38"/>
    <mergeCell ref="U38:X38"/>
    <mergeCell ref="A37:D37"/>
    <mergeCell ref="E37:H37"/>
    <mergeCell ref="I37:L37"/>
    <mergeCell ref="M37:P37"/>
    <mergeCell ref="Q37:T37"/>
    <mergeCell ref="U37:X37"/>
    <mergeCell ref="A36:D36"/>
    <mergeCell ref="E36:H36"/>
    <mergeCell ref="I36:L36"/>
    <mergeCell ref="M36:P36"/>
    <mergeCell ref="Q36:T36"/>
    <mergeCell ref="U36:X36"/>
    <mergeCell ref="A35:D35"/>
    <mergeCell ref="E35:H35"/>
    <mergeCell ref="I35:L35"/>
    <mergeCell ref="M35:P35"/>
    <mergeCell ref="Q35:T35"/>
    <mergeCell ref="U35:X35"/>
    <mergeCell ref="A34:D34"/>
    <mergeCell ref="E34:H34"/>
    <mergeCell ref="I34:L34"/>
    <mergeCell ref="M34:P34"/>
    <mergeCell ref="Q34:T34"/>
    <mergeCell ref="U34:X34"/>
    <mergeCell ref="U32:X32"/>
    <mergeCell ref="A33:B33"/>
    <mergeCell ref="C33:D33"/>
    <mergeCell ref="E33:H33"/>
    <mergeCell ref="I33:L33"/>
    <mergeCell ref="M33:P33"/>
    <mergeCell ref="Q33:T33"/>
    <mergeCell ref="U33:X33"/>
    <mergeCell ref="U29:X29"/>
    <mergeCell ref="Y29:AB29"/>
    <mergeCell ref="A31:D32"/>
    <mergeCell ref="E31:H32"/>
    <mergeCell ref="I31:L32"/>
    <mergeCell ref="M31:P31"/>
    <mergeCell ref="Q31:T31"/>
    <mergeCell ref="U31:X31"/>
    <mergeCell ref="M32:P32"/>
    <mergeCell ref="Q32:T32"/>
    <mergeCell ref="A29:B29"/>
    <mergeCell ref="C29:D29"/>
    <mergeCell ref="E29:H29"/>
    <mergeCell ref="I29:L29"/>
    <mergeCell ref="M29:P29"/>
    <mergeCell ref="Q29:T29"/>
    <mergeCell ref="Y27:AB27"/>
    <mergeCell ref="A28:D28"/>
    <mergeCell ref="E28:H28"/>
    <mergeCell ref="I28:L28"/>
    <mergeCell ref="M28:P28"/>
    <mergeCell ref="Q28:T28"/>
    <mergeCell ref="U28:X28"/>
    <mergeCell ref="Y28:AB28"/>
    <mergeCell ref="A27:D27"/>
    <mergeCell ref="E27:H27"/>
    <mergeCell ref="I27:L27"/>
    <mergeCell ref="M27:P27"/>
    <mergeCell ref="Q27:T27"/>
    <mergeCell ref="U27:X27"/>
    <mergeCell ref="Y25:AB25"/>
    <mergeCell ref="A26:D26"/>
    <mergeCell ref="E26:H26"/>
    <mergeCell ref="I26:L26"/>
    <mergeCell ref="M26:P26"/>
    <mergeCell ref="Q26:T26"/>
    <mergeCell ref="U26:X26"/>
    <mergeCell ref="Y26:AB26"/>
    <mergeCell ref="A25:D25"/>
    <mergeCell ref="E25:H25"/>
    <mergeCell ref="I25:L25"/>
    <mergeCell ref="M25:P25"/>
    <mergeCell ref="Q25:T25"/>
    <mergeCell ref="U25:X25"/>
    <mergeCell ref="U23:X23"/>
    <mergeCell ref="Y23:AB23"/>
    <mergeCell ref="A24:D24"/>
    <mergeCell ref="E24:H24"/>
    <mergeCell ref="I24:L24"/>
    <mergeCell ref="M24:P24"/>
    <mergeCell ref="Q24:T24"/>
    <mergeCell ref="U24:X24"/>
    <mergeCell ref="Y24:AB24"/>
    <mergeCell ref="A23:B23"/>
    <mergeCell ref="C23:D23"/>
    <mergeCell ref="E23:H23"/>
    <mergeCell ref="I23:L23"/>
    <mergeCell ref="M23:P23"/>
    <mergeCell ref="Q23:T23"/>
    <mergeCell ref="Y15:AB15"/>
    <mergeCell ref="A21:D22"/>
    <mergeCell ref="E21:H22"/>
    <mergeCell ref="I21:L22"/>
    <mergeCell ref="M21:P22"/>
    <mergeCell ref="Q21:T22"/>
    <mergeCell ref="U21:X22"/>
    <mergeCell ref="Y21:AB21"/>
    <mergeCell ref="Y22:AB22"/>
    <mergeCell ref="V14:X14"/>
    <mergeCell ref="Y14:AB14"/>
    <mergeCell ref="A15:B15"/>
    <mergeCell ref="C15:D15"/>
    <mergeCell ref="E15:H15"/>
    <mergeCell ref="I15:L15"/>
    <mergeCell ref="M15:O15"/>
    <mergeCell ref="P15:R15"/>
    <mergeCell ref="S15:U15"/>
    <mergeCell ref="V15:X15"/>
    <mergeCell ref="A14:D14"/>
    <mergeCell ref="E14:H14"/>
    <mergeCell ref="I14:L14"/>
    <mergeCell ref="M14:O14"/>
    <mergeCell ref="P14:R14"/>
    <mergeCell ref="S14:U14"/>
    <mergeCell ref="V12:X12"/>
    <mergeCell ref="Y12:AB12"/>
    <mergeCell ref="A13:D13"/>
    <mergeCell ref="E13:H13"/>
    <mergeCell ref="I13:L13"/>
    <mergeCell ref="M13:O13"/>
    <mergeCell ref="P13:R13"/>
    <mergeCell ref="S13:U13"/>
    <mergeCell ref="V13:X13"/>
    <mergeCell ref="Y13:AB13"/>
    <mergeCell ref="A12:D12"/>
    <mergeCell ref="E12:H12"/>
    <mergeCell ref="I12:L12"/>
    <mergeCell ref="M12:O12"/>
    <mergeCell ref="P12:R12"/>
    <mergeCell ref="S12:U12"/>
    <mergeCell ref="Y10:AB10"/>
    <mergeCell ref="A11:D11"/>
    <mergeCell ref="E11:H11"/>
    <mergeCell ref="I11:L11"/>
    <mergeCell ref="M11:O11"/>
    <mergeCell ref="P11:R11"/>
    <mergeCell ref="S11:U11"/>
    <mergeCell ref="V11:X11"/>
    <mergeCell ref="Y11:AB11"/>
    <mergeCell ref="S9:U9"/>
    <mergeCell ref="V9:X9"/>
    <mergeCell ref="Y9:AB9"/>
    <mergeCell ref="A10:D10"/>
    <mergeCell ref="E10:H10"/>
    <mergeCell ref="I10:L10"/>
    <mergeCell ref="M10:O10"/>
    <mergeCell ref="P10:R10"/>
    <mergeCell ref="S10:U10"/>
    <mergeCell ref="V10:X10"/>
    <mergeCell ref="A9:B9"/>
    <mergeCell ref="C9:D9"/>
    <mergeCell ref="E9:H9"/>
    <mergeCell ref="I9:L9"/>
    <mergeCell ref="M9:O9"/>
    <mergeCell ref="P9:R9"/>
    <mergeCell ref="Y7:AB7"/>
    <mergeCell ref="A8:D8"/>
    <mergeCell ref="E8:H8"/>
    <mergeCell ref="I8:L8"/>
    <mergeCell ref="M8:O8"/>
    <mergeCell ref="P8:R8"/>
    <mergeCell ref="S8:U8"/>
    <mergeCell ref="V8:X8"/>
    <mergeCell ref="Y8:AB8"/>
    <mergeCell ref="S6:U6"/>
    <mergeCell ref="V6:X6"/>
    <mergeCell ref="Y6:AB6"/>
    <mergeCell ref="A7:D7"/>
    <mergeCell ref="E7:H7"/>
    <mergeCell ref="I7:L7"/>
    <mergeCell ref="M7:O7"/>
    <mergeCell ref="P7:R7"/>
    <mergeCell ref="S7:U7"/>
    <mergeCell ref="V7:X7"/>
    <mergeCell ref="A6:B6"/>
    <mergeCell ref="C6:D6"/>
    <mergeCell ref="E6:H6"/>
    <mergeCell ref="I6:L6"/>
    <mergeCell ref="M6:O6"/>
    <mergeCell ref="P6:R6"/>
    <mergeCell ref="A4:D5"/>
    <mergeCell ref="E4:H5"/>
    <mergeCell ref="I4:L5"/>
    <mergeCell ref="M4:X4"/>
    <mergeCell ref="Y4:AB5"/>
    <mergeCell ref="M5:O5"/>
    <mergeCell ref="P5:R5"/>
    <mergeCell ref="S5:U5"/>
    <mergeCell ref="V5:X5"/>
  </mergeCells>
  <phoneticPr fontId="2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EC44-B96B-400B-BE65-10E1C59EE349}">
  <sheetPr>
    <tabColor rgb="FF00B0F0"/>
    <pageSetUpPr fitToPage="1"/>
  </sheetPr>
  <dimension ref="A1:AR60"/>
  <sheetViews>
    <sheetView view="pageBreakPreview" zoomScaleNormal="100" zoomScaleSheetLayoutView="100" workbookViewId="0"/>
  </sheetViews>
  <sheetFormatPr defaultColWidth="2.875" defaultRowHeight="14.25" customHeight="1" x14ac:dyDescent="0.15"/>
  <cols>
    <col min="1" max="1" width="2.875" style="12" customWidth="1"/>
    <col min="2" max="3" width="2.75" style="12" customWidth="1"/>
    <col min="4" max="4" width="2.875" style="12"/>
    <col min="5" max="5" width="2.75" style="12" customWidth="1"/>
    <col min="6" max="6" width="2.875" style="12"/>
    <col min="7" max="7" width="2.75" style="12" customWidth="1"/>
    <col min="8" max="9" width="2.875" style="12"/>
    <col min="10" max="11" width="2.75" style="12" customWidth="1"/>
    <col min="12" max="14" width="2.875" style="12"/>
    <col min="15" max="17" width="2.75" style="12" customWidth="1"/>
    <col min="18" max="20" width="2.875" style="12"/>
    <col min="21" max="21" width="2.75" style="12" customWidth="1"/>
    <col min="22" max="29" width="2.875" style="12"/>
    <col min="30" max="31" width="3" style="12" customWidth="1"/>
    <col min="32" max="32" width="2.875" style="12"/>
    <col min="33" max="33" width="9.375" style="12" customWidth="1"/>
    <col min="34" max="34" width="9" style="12" customWidth="1"/>
    <col min="35" max="35" width="15.125" style="12" customWidth="1"/>
    <col min="36" max="16384" width="2.875" style="12"/>
  </cols>
  <sheetData>
    <row r="1" spans="1:44" ht="13.5" customHeight="1" x14ac:dyDescent="0.15"/>
    <row r="2" spans="1:44" ht="15" customHeight="1" x14ac:dyDescent="0.15">
      <c r="A2" s="17" t="s">
        <v>100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44" ht="13.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8"/>
      <c r="Z3" s="18"/>
      <c r="AA3" s="18"/>
      <c r="AB3" s="18"/>
      <c r="AC3" s="18"/>
      <c r="AD3" s="18"/>
    </row>
    <row r="4" spans="1:44" ht="14.25" customHeight="1" x14ac:dyDescent="0.15">
      <c r="A4" s="82" t="s">
        <v>3</v>
      </c>
      <c r="B4" s="83"/>
      <c r="C4" s="83"/>
      <c r="D4" s="83"/>
      <c r="E4" s="84"/>
      <c r="F4" s="82" t="s">
        <v>101</v>
      </c>
      <c r="G4" s="83"/>
      <c r="H4" s="83"/>
      <c r="I4" s="83"/>
      <c r="J4" s="84"/>
      <c r="K4" s="82" t="s">
        <v>102</v>
      </c>
      <c r="L4" s="83"/>
      <c r="M4" s="83"/>
      <c r="N4" s="83"/>
      <c r="O4" s="83"/>
      <c r="P4" s="142" t="s">
        <v>103</v>
      </c>
      <c r="Q4" s="143"/>
      <c r="R4" s="143"/>
      <c r="S4" s="143"/>
      <c r="T4" s="143"/>
      <c r="U4" s="143"/>
      <c r="V4" s="144"/>
      <c r="W4" s="82" t="s">
        <v>104</v>
      </c>
      <c r="X4" s="83"/>
      <c r="Y4" s="83"/>
      <c r="Z4" s="83"/>
      <c r="AA4" s="83"/>
      <c r="AB4" s="83"/>
      <c r="AC4" s="83"/>
      <c r="AD4" s="83"/>
      <c r="AE4" s="84"/>
      <c r="AG4" s="28" t="str">
        <f>A4</f>
        <v>年次</v>
      </c>
      <c r="AH4" s="28" t="str">
        <f>F4</f>
        <v>事業所数</v>
      </c>
      <c r="AI4" s="28" t="str">
        <f>SUBSTITUTE(P4,"（万円）","")</f>
        <v>製造品出荷額等</v>
      </c>
    </row>
    <row r="5" spans="1:44" ht="14.25" customHeight="1" x14ac:dyDescent="0.15">
      <c r="A5" s="54" t="s">
        <v>105</v>
      </c>
      <c r="B5" s="55"/>
      <c r="C5" s="55"/>
      <c r="D5" s="55"/>
      <c r="E5" s="56"/>
      <c r="F5" s="145">
        <v>31</v>
      </c>
      <c r="G5" s="146"/>
      <c r="H5" s="146"/>
      <c r="I5" s="146"/>
      <c r="J5" s="147"/>
      <c r="K5" s="148">
        <v>771</v>
      </c>
      <c r="L5" s="149"/>
      <c r="M5" s="149"/>
      <c r="N5" s="149"/>
      <c r="O5" s="150"/>
      <c r="P5" s="151">
        <v>1641787</v>
      </c>
      <c r="Q5" s="152"/>
      <c r="R5" s="152"/>
      <c r="S5" s="152"/>
      <c r="T5" s="152"/>
      <c r="U5" s="152"/>
      <c r="V5" s="153"/>
      <c r="W5" s="154" t="s">
        <v>106</v>
      </c>
      <c r="X5" s="155"/>
      <c r="Y5" s="155"/>
      <c r="Z5" s="155"/>
      <c r="AA5" s="155"/>
      <c r="AB5" s="155"/>
      <c r="AC5" s="155"/>
      <c r="AD5" s="155"/>
      <c r="AE5" s="156"/>
      <c r="AG5" s="157" t="s">
        <v>107</v>
      </c>
      <c r="AH5" s="28">
        <f>F5</f>
        <v>31</v>
      </c>
      <c r="AI5" s="35">
        <f t="shared" ref="AI5:AI18" si="0">P5*10000</f>
        <v>16417870000</v>
      </c>
      <c r="AL5" s="158"/>
      <c r="AM5" s="158"/>
      <c r="AN5" s="158"/>
      <c r="AO5" s="158"/>
      <c r="AP5" s="158"/>
      <c r="AQ5" s="158"/>
      <c r="AR5" s="158"/>
    </row>
    <row r="6" spans="1:44" ht="14.25" customHeight="1" x14ac:dyDescent="0.15">
      <c r="A6" s="54" t="s">
        <v>108</v>
      </c>
      <c r="B6" s="55"/>
      <c r="C6" s="55"/>
      <c r="D6" s="55"/>
      <c r="E6" s="56"/>
      <c r="F6" s="145">
        <v>26</v>
      </c>
      <c r="G6" s="146"/>
      <c r="H6" s="146"/>
      <c r="I6" s="146"/>
      <c r="J6" s="147"/>
      <c r="K6" s="148">
        <v>511</v>
      </c>
      <c r="L6" s="149"/>
      <c r="M6" s="149"/>
      <c r="N6" s="149"/>
      <c r="O6" s="150"/>
      <c r="P6" s="151">
        <v>756312</v>
      </c>
      <c r="Q6" s="152"/>
      <c r="R6" s="152"/>
      <c r="S6" s="152"/>
      <c r="T6" s="152"/>
      <c r="U6" s="152"/>
      <c r="V6" s="153"/>
      <c r="W6" s="159" t="s">
        <v>109</v>
      </c>
      <c r="X6" s="160"/>
      <c r="Y6" s="160"/>
      <c r="Z6" s="160"/>
      <c r="AA6" s="160"/>
      <c r="AB6" s="160"/>
      <c r="AC6" s="160"/>
      <c r="AD6" s="160"/>
      <c r="AE6" s="161"/>
      <c r="AG6" s="157" t="str">
        <f t="shared" ref="AG6:AG18" si="1">SUBSTITUTE(A6,"年","")</f>
        <v>21</v>
      </c>
      <c r="AH6" s="28">
        <f t="shared" ref="AH6:AH18" si="2">F6</f>
        <v>26</v>
      </c>
      <c r="AI6" s="35">
        <f t="shared" si="0"/>
        <v>7563120000</v>
      </c>
      <c r="AL6" s="158"/>
      <c r="AM6" s="158"/>
      <c r="AN6" s="158"/>
      <c r="AO6" s="158"/>
      <c r="AP6" s="158"/>
      <c r="AQ6" s="158"/>
      <c r="AR6" s="158"/>
    </row>
    <row r="7" spans="1:44" ht="14.25" customHeight="1" x14ac:dyDescent="0.15">
      <c r="A7" s="54" t="s">
        <v>110</v>
      </c>
      <c r="B7" s="55"/>
      <c r="C7" s="55"/>
      <c r="D7" s="55"/>
      <c r="E7" s="56"/>
      <c r="F7" s="145">
        <v>25</v>
      </c>
      <c r="G7" s="146"/>
      <c r="H7" s="146"/>
      <c r="I7" s="146"/>
      <c r="J7" s="147"/>
      <c r="K7" s="148">
        <v>524</v>
      </c>
      <c r="L7" s="149"/>
      <c r="M7" s="149"/>
      <c r="N7" s="149"/>
      <c r="O7" s="150"/>
      <c r="P7" s="151">
        <v>834774</v>
      </c>
      <c r="Q7" s="152"/>
      <c r="R7" s="152"/>
      <c r="S7" s="152"/>
      <c r="T7" s="152"/>
      <c r="U7" s="152"/>
      <c r="V7" s="153"/>
      <c r="W7" s="159" t="s">
        <v>111</v>
      </c>
      <c r="X7" s="160"/>
      <c r="Y7" s="160"/>
      <c r="Z7" s="160"/>
      <c r="AA7" s="160"/>
      <c r="AB7" s="160"/>
      <c r="AC7" s="160"/>
      <c r="AD7" s="160"/>
      <c r="AE7" s="161"/>
      <c r="AG7" s="157" t="str">
        <f t="shared" si="1"/>
        <v>22</v>
      </c>
      <c r="AH7" s="28">
        <f t="shared" si="2"/>
        <v>25</v>
      </c>
      <c r="AI7" s="35">
        <f t="shared" si="0"/>
        <v>8347740000</v>
      </c>
      <c r="AL7" s="158"/>
      <c r="AM7" s="158"/>
      <c r="AN7" s="158"/>
      <c r="AO7" s="158"/>
      <c r="AP7" s="158"/>
      <c r="AQ7" s="158"/>
      <c r="AR7" s="158"/>
    </row>
    <row r="8" spans="1:44" ht="14.25" customHeight="1" x14ac:dyDescent="0.15">
      <c r="A8" s="54" t="s">
        <v>112</v>
      </c>
      <c r="B8" s="55"/>
      <c r="C8" s="55"/>
      <c r="D8" s="55"/>
      <c r="E8" s="56"/>
      <c r="F8" s="145">
        <v>27</v>
      </c>
      <c r="G8" s="146"/>
      <c r="H8" s="146"/>
      <c r="I8" s="146"/>
      <c r="J8" s="147"/>
      <c r="K8" s="148">
        <v>751</v>
      </c>
      <c r="L8" s="149"/>
      <c r="M8" s="149"/>
      <c r="N8" s="149"/>
      <c r="O8" s="150"/>
      <c r="P8" s="151">
        <v>1471155</v>
      </c>
      <c r="Q8" s="152"/>
      <c r="R8" s="152"/>
      <c r="S8" s="152"/>
      <c r="T8" s="152"/>
      <c r="U8" s="152"/>
      <c r="V8" s="153"/>
      <c r="W8" s="159" t="s">
        <v>113</v>
      </c>
      <c r="X8" s="160"/>
      <c r="Y8" s="160"/>
      <c r="Z8" s="160"/>
      <c r="AA8" s="160"/>
      <c r="AB8" s="160"/>
      <c r="AC8" s="160"/>
      <c r="AD8" s="160"/>
      <c r="AE8" s="161"/>
      <c r="AG8" s="157" t="str">
        <f t="shared" si="1"/>
        <v>23</v>
      </c>
      <c r="AH8" s="28">
        <f t="shared" si="2"/>
        <v>27</v>
      </c>
      <c r="AI8" s="35">
        <f t="shared" si="0"/>
        <v>14711550000</v>
      </c>
      <c r="AL8" s="158"/>
      <c r="AM8" s="158"/>
      <c r="AN8" s="158"/>
      <c r="AO8" s="158"/>
      <c r="AP8" s="158"/>
      <c r="AQ8" s="158"/>
      <c r="AR8" s="158"/>
    </row>
    <row r="9" spans="1:44" ht="14.25" customHeight="1" x14ac:dyDescent="0.15">
      <c r="A9" s="54" t="s">
        <v>114</v>
      </c>
      <c r="B9" s="55"/>
      <c r="C9" s="55"/>
      <c r="D9" s="55"/>
      <c r="E9" s="56"/>
      <c r="F9" s="145">
        <v>27</v>
      </c>
      <c r="G9" s="146"/>
      <c r="H9" s="146"/>
      <c r="I9" s="146"/>
      <c r="J9" s="147"/>
      <c r="K9" s="148">
        <v>795</v>
      </c>
      <c r="L9" s="149"/>
      <c r="M9" s="149"/>
      <c r="N9" s="149"/>
      <c r="O9" s="150"/>
      <c r="P9" s="151">
        <v>1371897</v>
      </c>
      <c r="Q9" s="152"/>
      <c r="R9" s="152"/>
      <c r="S9" s="152"/>
      <c r="T9" s="152"/>
      <c r="U9" s="152"/>
      <c r="V9" s="153"/>
      <c r="W9" s="159" t="s">
        <v>115</v>
      </c>
      <c r="X9" s="160"/>
      <c r="Y9" s="160"/>
      <c r="Z9" s="160"/>
      <c r="AA9" s="160"/>
      <c r="AB9" s="160"/>
      <c r="AC9" s="160"/>
      <c r="AD9" s="160"/>
      <c r="AE9" s="161"/>
      <c r="AG9" s="157" t="str">
        <f t="shared" si="1"/>
        <v>24</v>
      </c>
      <c r="AH9" s="28">
        <f t="shared" si="2"/>
        <v>27</v>
      </c>
      <c r="AI9" s="35">
        <f t="shared" si="0"/>
        <v>13718970000</v>
      </c>
      <c r="AL9" s="158"/>
      <c r="AM9" s="158"/>
      <c r="AN9" s="158"/>
      <c r="AO9" s="158"/>
      <c r="AP9" s="158"/>
      <c r="AQ9" s="158"/>
      <c r="AR9" s="158"/>
    </row>
    <row r="10" spans="1:44" ht="14.25" customHeight="1" x14ac:dyDescent="0.15">
      <c r="A10" s="54" t="s">
        <v>116</v>
      </c>
      <c r="B10" s="55"/>
      <c r="C10" s="55"/>
      <c r="D10" s="55"/>
      <c r="E10" s="56"/>
      <c r="F10" s="145">
        <v>23</v>
      </c>
      <c r="G10" s="146"/>
      <c r="H10" s="146"/>
      <c r="I10" s="146"/>
      <c r="J10" s="147"/>
      <c r="K10" s="148">
        <v>823</v>
      </c>
      <c r="L10" s="149"/>
      <c r="M10" s="149"/>
      <c r="N10" s="149"/>
      <c r="O10" s="150"/>
      <c r="P10" s="151">
        <v>1445409</v>
      </c>
      <c r="Q10" s="152"/>
      <c r="R10" s="152"/>
      <c r="S10" s="152"/>
      <c r="T10" s="152"/>
      <c r="U10" s="152"/>
      <c r="V10" s="153"/>
      <c r="W10" s="159" t="s">
        <v>117</v>
      </c>
      <c r="X10" s="160"/>
      <c r="Y10" s="160"/>
      <c r="Z10" s="160"/>
      <c r="AA10" s="160"/>
      <c r="AB10" s="160"/>
      <c r="AC10" s="160"/>
      <c r="AD10" s="160"/>
      <c r="AE10" s="161"/>
      <c r="AG10" s="157" t="str">
        <f t="shared" si="1"/>
        <v>25</v>
      </c>
      <c r="AH10" s="28">
        <f t="shared" si="2"/>
        <v>23</v>
      </c>
      <c r="AI10" s="35">
        <f t="shared" si="0"/>
        <v>14454090000</v>
      </c>
      <c r="AL10" s="158"/>
      <c r="AM10" s="158"/>
      <c r="AN10" s="158"/>
      <c r="AO10" s="158"/>
      <c r="AP10" s="158"/>
      <c r="AQ10" s="158"/>
      <c r="AR10" s="158"/>
    </row>
    <row r="11" spans="1:44" ht="14.25" customHeight="1" x14ac:dyDescent="0.15">
      <c r="A11" s="54" t="s">
        <v>118</v>
      </c>
      <c r="B11" s="55"/>
      <c r="C11" s="55"/>
      <c r="D11" s="55"/>
      <c r="E11" s="56"/>
      <c r="F11" s="145">
        <v>24</v>
      </c>
      <c r="G11" s="146"/>
      <c r="H11" s="146"/>
      <c r="I11" s="146"/>
      <c r="J11" s="147"/>
      <c r="K11" s="148">
        <v>795</v>
      </c>
      <c r="L11" s="149"/>
      <c r="M11" s="149"/>
      <c r="N11" s="149"/>
      <c r="O11" s="150"/>
      <c r="P11" s="151">
        <v>1550554</v>
      </c>
      <c r="Q11" s="152"/>
      <c r="R11" s="152"/>
      <c r="S11" s="152"/>
      <c r="T11" s="152"/>
      <c r="U11" s="152"/>
      <c r="V11" s="153"/>
      <c r="W11" s="162"/>
      <c r="X11" s="78"/>
      <c r="Y11" s="78"/>
      <c r="Z11" s="78"/>
      <c r="AA11" s="78"/>
      <c r="AB11" s="163"/>
      <c r="AC11" s="163"/>
      <c r="AD11" s="163"/>
      <c r="AE11" s="164"/>
      <c r="AG11" s="157" t="str">
        <f t="shared" si="1"/>
        <v>26</v>
      </c>
      <c r="AH11" s="28">
        <f t="shared" si="2"/>
        <v>24</v>
      </c>
      <c r="AI11" s="35">
        <f t="shared" si="0"/>
        <v>15505540000</v>
      </c>
      <c r="AL11" s="158"/>
      <c r="AM11" s="158"/>
      <c r="AN11" s="158"/>
      <c r="AO11" s="158"/>
      <c r="AP11" s="158"/>
      <c r="AQ11" s="158"/>
      <c r="AR11" s="158"/>
    </row>
    <row r="12" spans="1:44" ht="14.25" customHeight="1" x14ac:dyDescent="0.15">
      <c r="A12" s="54" t="s">
        <v>119</v>
      </c>
      <c r="B12" s="55"/>
      <c r="C12" s="55"/>
      <c r="D12" s="55"/>
      <c r="E12" s="56"/>
      <c r="F12" s="145">
        <v>20</v>
      </c>
      <c r="G12" s="146"/>
      <c r="H12" s="146"/>
      <c r="I12" s="146"/>
      <c r="J12" s="147"/>
      <c r="K12" s="148">
        <v>666</v>
      </c>
      <c r="L12" s="149"/>
      <c r="M12" s="149"/>
      <c r="N12" s="149"/>
      <c r="O12" s="150"/>
      <c r="P12" s="151">
        <v>1563326</v>
      </c>
      <c r="Q12" s="152"/>
      <c r="R12" s="152"/>
      <c r="S12" s="152"/>
      <c r="T12" s="152"/>
      <c r="U12" s="152"/>
      <c r="V12" s="153"/>
      <c r="W12" s="159" t="s">
        <v>120</v>
      </c>
      <c r="X12" s="160"/>
      <c r="Y12" s="160"/>
      <c r="Z12" s="160"/>
      <c r="AA12" s="160"/>
      <c r="AB12" s="160"/>
      <c r="AC12" s="160"/>
      <c r="AD12" s="160"/>
      <c r="AE12" s="161"/>
      <c r="AG12" s="157" t="str">
        <f t="shared" si="1"/>
        <v>27</v>
      </c>
      <c r="AH12" s="28">
        <f t="shared" si="2"/>
        <v>20</v>
      </c>
      <c r="AI12" s="35">
        <f t="shared" si="0"/>
        <v>15633260000</v>
      </c>
      <c r="AL12" s="158"/>
      <c r="AM12" s="158"/>
      <c r="AN12" s="158"/>
      <c r="AO12" s="158"/>
      <c r="AP12" s="158"/>
      <c r="AQ12" s="158"/>
      <c r="AR12" s="158"/>
    </row>
    <row r="13" spans="1:44" ht="14.25" customHeight="1" x14ac:dyDescent="0.15">
      <c r="A13" s="54" t="s">
        <v>121</v>
      </c>
      <c r="B13" s="55"/>
      <c r="C13" s="55"/>
      <c r="D13" s="55"/>
      <c r="E13" s="56"/>
      <c r="F13" s="145">
        <v>23</v>
      </c>
      <c r="G13" s="146"/>
      <c r="H13" s="146"/>
      <c r="I13" s="146"/>
      <c r="J13" s="147"/>
      <c r="K13" s="148">
        <v>993</v>
      </c>
      <c r="L13" s="149"/>
      <c r="M13" s="149"/>
      <c r="N13" s="149"/>
      <c r="O13" s="150"/>
      <c r="P13" s="151">
        <v>1564384</v>
      </c>
      <c r="Q13" s="152"/>
      <c r="R13" s="152"/>
      <c r="S13" s="152"/>
      <c r="T13" s="152"/>
      <c r="U13" s="152"/>
      <c r="V13" s="153"/>
      <c r="W13" s="162" t="s">
        <v>122</v>
      </c>
      <c r="X13" s="78"/>
      <c r="Y13" s="78"/>
      <c r="Z13" s="78"/>
      <c r="AA13" s="78"/>
      <c r="AB13" s="163">
        <v>44196</v>
      </c>
      <c r="AC13" s="163"/>
      <c r="AD13" s="163"/>
      <c r="AE13" s="164"/>
      <c r="AG13" s="157" t="str">
        <f t="shared" si="1"/>
        <v>29</v>
      </c>
      <c r="AH13" s="28">
        <f t="shared" si="2"/>
        <v>23</v>
      </c>
      <c r="AI13" s="35">
        <f t="shared" si="0"/>
        <v>15643840000</v>
      </c>
      <c r="AL13" s="158"/>
      <c r="AM13" s="158"/>
      <c r="AN13" s="158"/>
      <c r="AO13" s="158"/>
      <c r="AP13" s="158"/>
      <c r="AQ13" s="158"/>
      <c r="AR13" s="158"/>
    </row>
    <row r="14" spans="1:44" ht="14.25" customHeight="1" x14ac:dyDescent="0.15">
      <c r="A14" s="54" t="s">
        <v>123</v>
      </c>
      <c r="B14" s="55"/>
      <c r="C14" s="55"/>
      <c r="D14" s="55"/>
      <c r="E14" s="56"/>
      <c r="F14" s="145">
        <v>22</v>
      </c>
      <c r="G14" s="146"/>
      <c r="H14" s="146"/>
      <c r="I14" s="146"/>
      <c r="J14" s="147"/>
      <c r="K14" s="148">
        <v>972</v>
      </c>
      <c r="L14" s="149"/>
      <c r="M14" s="149"/>
      <c r="N14" s="149"/>
      <c r="O14" s="150"/>
      <c r="P14" s="151">
        <v>1702094</v>
      </c>
      <c r="Q14" s="152"/>
      <c r="R14" s="152"/>
      <c r="S14" s="152"/>
      <c r="T14" s="152"/>
      <c r="U14" s="152"/>
      <c r="V14" s="153"/>
      <c r="W14" s="162" t="s">
        <v>124</v>
      </c>
      <c r="X14" s="78"/>
      <c r="Y14" s="78"/>
      <c r="Z14" s="78"/>
      <c r="AA14" s="165">
        <v>40940</v>
      </c>
      <c r="AB14" s="165"/>
      <c r="AC14" s="165"/>
      <c r="AD14" s="165"/>
      <c r="AE14" s="166"/>
      <c r="AG14" s="157" t="str">
        <f t="shared" si="1"/>
        <v>30</v>
      </c>
      <c r="AH14" s="28">
        <f t="shared" si="2"/>
        <v>22</v>
      </c>
      <c r="AI14" s="35">
        <f t="shared" si="0"/>
        <v>17020940000</v>
      </c>
      <c r="AL14" s="158"/>
      <c r="AM14" s="158"/>
      <c r="AN14" s="158"/>
      <c r="AO14" s="158"/>
      <c r="AP14" s="158"/>
      <c r="AQ14" s="158"/>
      <c r="AR14" s="158"/>
    </row>
    <row r="15" spans="1:44" ht="14.25" customHeight="1" x14ac:dyDescent="0.15">
      <c r="A15" s="54" t="s">
        <v>125</v>
      </c>
      <c r="B15" s="55"/>
      <c r="C15" s="55"/>
      <c r="D15" s="55"/>
      <c r="E15" s="56"/>
      <c r="F15" s="145">
        <v>21</v>
      </c>
      <c r="G15" s="146"/>
      <c r="H15" s="146"/>
      <c r="I15" s="146"/>
      <c r="J15" s="147"/>
      <c r="K15" s="148">
        <v>981</v>
      </c>
      <c r="L15" s="149"/>
      <c r="M15" s="149"/>
      <c r="N15" s="149"/>
      <c r="O15" s="150"/>
      <c r="P15" s="151">
        <v>1878505</v>
      </c>
      <c r="Q15" s="152"/>
      <c r="R15" s="152"/>
      <c r="S15" s="152"/>
      <c r="T15" s="152"/>
      <c r="U15" s="152"/>
      <c r="V15" s="153"/>
      <c r="W15" s="162" t="s">
        <v>126</v>
      </c>
      <c r="X15" s="78"/>
      <c r="Y15" s="78"/>
      <c r="Z15" s="78"/>
      <c r="AA15" s="78"/>
      <c r="AB15" s="163">
        <v>44196</v>
      </c>
      <c r="AC15" s="163"/>
      <c r="AD15" s="163"/>
      <c r="AE15" s="164"/>
      <c r="AG15" s="157" t="s">
        <v>127</v>
      </c>
      <c r="AH15" s="28">
        <f t="shared" si="2"/>
        <v>21</v>
      </c>
      <c r="AI15" s="35">
        <f t="shared" si="0"/>
        <v>18785050000</v>
      </c>
      <c r="AL15" s="158"/>
      <c r="AM15" s="158"/>
      <c r="AN15" s="158"/>
      <c r="AO15" s="158"/>
      <c r="AP15" s="158"/>
      <c r="AQ15" s="158"/>
      <c r="AR15" s="158"/>
    </row>
    <row r="16" spans="1:44" ht="14.25" customHeight="1" x14ac:dyDescent="0.15">
      <c r="A16" s="54" t="s">
        <v>128</v>
      </c>
      <c r="B16" s="55"/>
      <c r="C16" s="55"/>
      <c r="D16" s="55"/>
      <c r="E16" s="56"/>
      <c r="F16" s="145">
        <v>20</v>
      </c>
      <c r="G16" s="146"/>
      <c r="H16" s="146"/>
      <c r="I16" s="146"/>
      <c r="J16" s="147"/>
      <c r="K16" s="148">
        <v>980</v>
      </c>
      <c r="L16" s="149"/>
      <c r="M16" s="149"/>
      <c r="N16" s="149"/>
      <c r="O16" s="150"/>
      <c r="P16" s="151">
        <v>1769289</v>
      </c>
      <c r="Q16" s="152"/>
      <c r="R16" s="152"/>
      <c r="S16" s="152"/>
      <c r="T16" s="152"/>
      <c r="U16" s="152"/>
      <c r="V16" s="153"/>
      <c r="W16" s="162" t="s">
        <v>129</v>
      </c>
      <c r="X16" s="78"/>
      <c r="Y16" s="78"/>
      <c r="Z16" s="78"/>
      <c r="AA16" s="165">
        <v>42522</v>
      </c>
      <c r="AB16" s="165"/>
      <c r="AC16" s="165"/>
      <c r="AD16" s="165"/>
      <c r="AE16" s="166"/>
      <c r="AG16" s="157" t="str">
        <f t="shared" si="1"/>
        <v>２</v>
      </c>
      <c r="AH16" s="28">
        <f t="shared" si="2"/>
        <v>20</v>
      </c>
      <c r="AI16" s="35">
        <f t="shared" si="0"/>
        <v>17692890000</v>
      </c>
      <c r="AL16" s="158"/>
      <c r="AM16" s="158"/>
      <c r="AN16" s="158"/>
      <c r="AO16" s="158"/>
      <c r="AP16" s="158"/>
      <c r="AQ16" s="158"/>
      <c r="AR16" s="158"/>
    </row>
    <row r="17" spans="1:44" ht="14.25" customHeight="1" x14ac:dyDescent="0.15">
      <c r="A17" s="54" t="s">
        <v>130</v>
      </c>
      <c r="B17" s="55"/>
      <c r="C17" s="55"/>
      <c r="D17" s="55"/>
      <c r="E17" s="56"/>
      <c r="F17" s="167">
        <v>23</v>
      </c>
      <c r="G17" s="168"/>
      <c r="H17" s="168"/>
      <c r="I17" s="168"/>
      <c r="J17" s="169"/>
      <c r="K17" s="170">
        <v>830</v>
      </c>
      <c r="L17" s="171"/>
      <c r="M17" s="171"/>
      <c r="N17" s="171"/>
      <c r="O17" s="171"/>
      <c r="P17" s="172">
        <v>1644344</v>
      </c>
      <c r="Q17" s="173"/>
      <c r="R17" s="173"/>
      <c r="S17" s="173"/>
      <c r="T17" s="173"/>
      <c r="U17" s="173"/>
      <c r="V17" s="174"/>
      <c r="W17" s="175" t="s">
        <v>131</v>
      </c>
      <c r="X17" s="176"/>
      <c r="Y17" s="176"/>
      <c r="Z17" s="176"/>
      <c r="AA17" s="176"/>
      <c r="AB17" s="163">
        <v>43983</v>
      </c>
      <c r="AC17" s="177"/>
      <c r="AD17" s="177"/>
      <c r="AE17" s="178"/>
      <c r="AG17" s="157" t="str">
        <f t="shared" si="1"/>
        <v>３</v>
      </c>
      <c r="AH17" s="28">
        <f t="shared" si="2"/>
        <v>23</v>
      </c>
      <c r="AI17" s="35">
        <f t="shared" si="0"/>
        <v>16443440000</v>
      </c>
      <c r="AL17" s="158"/>
      <c r="AM17" s="158"/>
      <c r="AN17" s="158"/>
      <c r="AO17" s="158"/>
      <c r="AP17" s="158"/>
      <c r="AQ17" s="158"/>
      <c r="AR17" s="158"/>
    </row>
    <row r="18" spans="1:44" ht="14.25" customHeight="1" x14ac:dyDescent="0.15">
      <c r="A18" s="54" t="s">
        <v>132</v>
      </c>
      <c r="B18" s="55"/>
      <c r="C18" s="55"/>
      <c r="D18" s="55"/>
      <c r="E18" s="56"/>
      <c r="F18" s="167">
        <v>28</v>
      </c>
      <c r="G18" s="168"/>
      <c r="H18" s="168"/>
      <c r="I18" s="168"/>
      <c r="J18" s="169"/>
      <c r="K18" s="170">
        <v>891</v>
      </c>
      <c r="L18" s="171"/>
      <c r="M18" s="171"/>
      <c r="N18" s="171"/>
      <c r="O18" s="171"/>
      <c r="P18" s="172">
        <v>2168715</v>
      </c>
      <c r="Q18" s="173"/>
      <c r="R18" s="173"/>
      <c r="S18" s="173"/>
      <c r="T18" s="173"/>
      <c r="U18" s="173"/>
      <c r="V18" s="174"/>
      <c r="W18" s="179"/>
      <c r="X18" s="180"/>
      <c r="Y18" s="180"/>
      <c r="Z18" s="180"/>
      <c r="AA18" s="180"/>
      <c r="AB18" s="181"/>
      <c r="AC18" s="182"/>
      <c r="AD18" s="182"/>
      <c r="AE18" s="183"/>
      <c r="AG18" s="157" t="str">
        <f t="shared" si="1"/>
        <v>４</v>
      </c>
      <c r="AH18" s="28">
        <f t="shared" si="2"/>
        <v>28</v>
      </c>
      <c r="AI18" s="35">
        <f t="shared" si="0"/>
        <v>21687150000</v>
      </c>
      <c r="AL18" s="158"/>
      <c r="AM18" s="158"/>
      <c r="AN18" s="158"/>
      <c r="AO18" s="158"/>
      <c r="AP18" s="158"/>
      <c r="AQ18" s="158"/>
      <c r="AR18" s="158"/>
    </row>
    <row r="19" spans="1:44" ht="13.5" customHeight="1" x14ac:dyDescent="0.15">
      <c r="AD19" s="58"/>
      <c r="AE19" s="58" t="s">
        <v>133</v>
      </c>
    </row>
    <row r="20" spans="1:44" ht="13.5" customHeight="1" x14ac:dyDescent="0.15">
      <c r="A20" s="184" t="s">
        <v>134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</row>
    <row r="21" spans="1:44" ht="15" customHeight="1" x14ac:dyDescent="0.15">
      <c r="A21" s="59" t="s">
        <v>135</v>
      </c>
    </row>
    <row r="22" spans="1:44" ht="13.5" customHeight="1" x14ac:dyDescent="0.15"/>
    <row r="23" spans="1:44" ht="14.25" customHeight="1" x14ac:dyDescent="0.15">
      <c r="A23" s="61" t="s">
        <v>3</v>
      </c>
      <c r="B23" s="62"/>
      <c r="C23" s="62"/>
      <c r="D23" s="62"/>
      <c r="E23" s="62"/>
      <c r="F23" s="61" t="s">
        <v>101</v>
      </c>
      <c r="G23" s="62"/>
      <c r="H23" s="62"/>
      <c r="I23" s="62"/>
      <c r="J23" s="62"/>
      <c r="K23" s="61" t="s">
        <v>102</v>
      </c>
      <c r="L23" s="62"/>
      <c r="M23" s="62"/>
      <c r="N23" s="62"/>
      <c r="O23" s="62"/>
      <c r="P23" s="62"/>
      <c r="Q23" s="63"/>
      <c r="R23" s="61" t="s">
        <v>136</v>
      </c>
      <c r="S23" s="62"/>
      <c r="T23" s="62"/>
      <c r="U23" s="62"/>
      <c r="V23" s="62"/>
      <c r="W23" s="62"/>
      <c r="X23" s="63"/>
      <c r="AG23" s="28" t="str">
        <f>A23</f>
        <v>年次</v>
      </c>
      <c r="AH23" s="28" t="str">
        <f t="shared" ref="AH23:AH37" si="3">F23</f>
        <v>事業所数</v>
      </c>
      <c r="AI23" s="28" t="str">
        <f>SUBSTITUTE(R23,"（万円）","")</f>
        <v>商品販売額</v>
      </c>
    </row>
    <row r="24" spans="1:44" ht="14.25" customHeight="1" x14ac:dyDescent="0.15">
      <c r="A24" s="71" t="s">
        <v>137</v>
      </c>
      <c r="B24" s="72"/>
      <c r="C24" s="72"/>
      <c r="D24" s="72"/>
      <c r="E24" s="72"/>
      <c r="F24" s="71">
        <v>110</v>
      </c>
      <c r="G24" s="72"/>
      <c r="H24" s="72"/>
      <c r="I24" s="72"/>
      <c r="J24" s="72"/>
      <c r="K24" s="71">
        <v>314</v>
      </c>
      <c r="L24" s="72"/>
      <c r="M24" s="72"/>
      <c r="N24" s="72"/>
      <c r="O24" s="72"/>
      <c r="P24" s="72"/>
      <c r="Q24" s="73"/>
      <c r="R24" s="136">
        <v>363257</v>
      </c>
      <c r="S24" s="185"/>
      <c r="T24" s="185"/>
      <c r="U24" s="185"/>
      <c r="V24" s="185"/>
      <c r="W24" s="185"/>
      <c r="X24" s="186"/>
      <c r="AG24" s="157" t="s">
        <v>138</v>
      </c>
      <c r="AH24" s="28">
        <f t="shared" si="3"/>
        <v>110</v>
      </c>
      <c r="AI24" s="28">
        <f>R24*10000</f>
        <v>3632570000</v>
      </c>
    </row>
    <row r="25" spans="1:44" ht="14.25" customHeight="1" x14ac:dyDescent="0.15">
      <c r="A25" s="71" t="s">
        <v>39</v>
      </c>
      <c r="B25" s="72"/>
      <c r="C25" s="72"/>
      <c r="D25" s="72"/>
      <c r="E25" s="72"/>
      <c r="F25" s="71">
        <v>89</v>
      </c>
      <c r="G25" s="72"/>
      <c r="H25" s="72"/>
      <c r="I25" s="72"/>
      <c r="J25" s="72"/>
      <c r="K25" s="71">
        <v>322</v>
      </c>
      <c r="L25" s="72"/>
      <c r="M25" s="72"/>
      <c r="N25" s="72"/>
      <c r="O25" s="72"/>
      <c r="P25" s="72"/>
      <c r="Q25" s="73"/>
      <c r="R25" s="136">
        <v>333163</v>
      </c>
      <c r="S25" s="185"/>
      <c r="T25" s="185"/>
      <c r="U25" s="185"/>
      <c r="V25" s="185"/>
      <c r="W25" s="185"/>
      <c r="X25" s="186"/>
      <c r="AG25" s="157" t="str">
        <f t="shared" ref="AG25:AG36" si="4">SUBSTITUTE(A25,"年","")</f>
        <v>60</v>
      </c>
      <c r="AH25" s="28">
        <f t="shared" si="3"/>
        <v>89</v>
      </c>
      <c r="AI25" s="28">
        <f t="shared" ref="AI25:AI37" si="5">R25*10000</f>
        <v>3331630000</v>
      </c>
    </row>
    <row r="26" spans="1:44" ht="14.25" customHeight="1" x14ac:dyDescent="0.15">
      <c r="A26" s="71" t="s">
        <v>139</v>
      </c>
      <c r="B26" s="72"/>
      <c r="C26" s="72"/>
      <c r="D26" s="72"/>
      <c r="E26" s="72"/>
      <c r="F26" s="71">
        <v>83</v>
      </c>
      <c r="G26" s="72"/>
      <c r="H26" s="72"/>
      <c r="I26" s="72"/>
      <c r="J26" s="72"/>
      <c r="K26" s="71">
        <v>311</v>
      </c>
      <c r="L26" s="72"/>
      <c r="M26" s="72"/>
      <c r="N26" s="72"/>
      <c r="O26" s="72"/>
      <c r="P26" s="72"/>
      <c r="Q26" s="73"/>
      <c r="R26" s="136">
        <v>418850</v>
      </c>
      <c r="S26" s="185"/>
      <c r="T26" s="185"/>
      <c r="U26" s="185"/>
      <c r="V26" s="185"/>
      <c r="W26" s="185"/>
      <c r="X26" s="186"/>
      <c r="AG26" s="157" t="str">
        <f t="shared" si="4"/>
        <v>63</v>
      </c>
      <c r="AH26" s="28">
        <f t="shared" si="3"/>
        <v>83</v>
      </c>
      <c r="AI26" s="28">
        <f t="shared" si="5"/>
        <v>4188500000</v>
      </c>
    </row>
    <row r="27" spans="1:44" ht="14.25" customHeight="1" x14ac:dyDescent="0.15">
      <c r="A27" s="71" t="s">
        <v>140</v>
      </c>
      <c r="B27" s="72"/>
      <c r="C27" s="72"/>
      <c r="D27" s="72"/>
      <c r="E27" s="72"/>
      <c r="F27" s="71">
        <v>76</v>
      </c>
      <c r="G27" s="72"/>
      <c r="H27" s="72"/>
      <c r="I27" s="72"/>
      <c r="J27" s="72"/>
      <c r="K27" s="71">
        <v>355</v>
      </c>
      <c r="L27" s="72"/>
      <c r="M27" s="72"/>
      <c r="N27" s="72"/>
      <c r="O27" s="72"/>
      <c r="P27" s="72"/>
      <c r="Q27" s="73"/>
      <c r="R27" s="136">
        <v>508963</v>
      </c>
      <c r="S27" s="185"/>
      <c r="T27" s="185"/>
      <c r="U27" s="185"/>
      <c r="V27" s="185"/>
      <c r="W27" s="185"/>
      <c r="X27" s="186"/>
      <c r="AG27" s="157" t="s">
        <v>141</v>
      </c>
      <c r="AH27" s="28">
        <f t="shared" si="3"/>
        <v>76</v>
      </c>
      <c r="AI27" s="28">
        <f t="shared" si="5"/>
        <v>5089630000</v>
      </c>
    </row>
    <row r="28" spans="1:44" ht="14.25" customHeight="1" x14ac:dyDescent="0.15">
      <c r="A28" s="71" t="s">
        <v>142</v>
      </c>
      <c r="B28" s="72"/>
      <c r="C28" s="72"/>
      <c r="D28" s="72"/>
      <c r="E28" s="72"/>
      <c r="F28" s="71">
        <v>78</v>
      </c>
      <c r="G28" s="72"/>
      <c r="H28" s="72"/>
      <c r="I28" s="72"/>
      <c r="J28" s="72"/>
      <c r="K28" s="71">
        <v>408</v>
      </c>
      <c r="L28" s="72"/>
      <c r="M28" s="72"/>
      <c r="N28" s="72"/>
      <c r="O28" s="72"/>
      <c r="P28" s="72"/>
      <c r="Q28" s="73"/>
      <c r="R28" s="136">
        <v>535865</v>
      </c>
      <c r="S28" s="185"/>
      <c r="T28" s="185"/>
      <c r="U28" s="185"/>
      <c r="V28" s="185"/>
      <c r="W28" s="185"/>
      <c r="X28" s="186"/>
      <c r="AG28" s="157" t="str">
        <f t="shared" si="4"/>
        <v>6</v>
      </c>
      <c r="AH28" s="28">
        <f t="shared" si="3"/>
        <v>78</v>
      </c>
      <c r="AI28" s="28">
        <f t="shared" si="5"/>
        <v>5358650000</v>
      </c>
    </row>
    <row r="29" spans="1:44" ht="14.25" customHeight="1" x14ac:dyDescent="0.15">
      <c r="A29" s="71" t="s">
        <v>143</v>
      </c>
      <c r="B29" s="72"/>
      <c r="C29" s="72"/>
      <c r="D29" s="72"/>
      <c r="E29" s="72"/>
      <c r="F29" s="71">
        <v>84</v>
      </c>
      <c r="G29" s="72"/>
      <c r="H29" s="72"/>
      <c r="I29" s="72"/>
      <c r="J29" s="72"/>
      <c r="K29" s="71">
        <v>383</v>
      </c>
      <c r="L29" s="72"/>
      <c r="M29" s="72"/>
      <c r="N29" s="72"/>
      <c r="O29" s="72"/>
      <c r="P29" s="72"/>
      <c r="Q29" s="73"/>
      <c r="R29" s="136">
        <v>501672</v>
      </c>
      <c r="S29" s="185"/>
      <c r="T29" s="185"/>
      <c r="U29" s="185"/>
      <c r="V29" s="185"/>
      <c r="W29" s="185"/>
      <c r="X29" s="186"/>
      <c r="AG29" s="157" t="str">
        <f t="shared" si="4"/>
        <v>9</v>
      </c>
      <c r="AH29" s="28">
        <f t="shared" si="3"/>
        <v>84</v>
      </c>
      <c r="AI29" s="28">
        <f t="shared" si="5"/>
        <v>5016720000</v>
      </c>
    </row>
    <row r="30" spans="1:44" ht="14.25" customHeight="1" x14ac:dyDescent="0.15">
      <c r="A30" s="71" t="s">
        <v>144</v>
      </c>
      <c r="B30" s="72"/>
      <c r="C30" s="72"/>
      <c r="D30" s="72"/>
      <c r="E30" s="72"/>
      <c r="F30" s="71">
        <v>93</v>
      </c>
      <c r="G30" s="72"/>
      <c r="H30" s="72"/>
      <c r="I30" s="72"/>
      <c r="J30" s="72"/>
      <c r="K30" s="71">
        <v>434</v>
      </c>
      <c r="L30" s="72"/>
      <c r="M30" s="72"/>
      <c r="N30" s="72"/>
      <c r="O30" s="72"/>
      <c r="P30" s="72"/>
      <c r="Q30" s="73"/>
      <c r="R30" s="136">
        <v>609427</v>
      </c>
      <c r="S30" s="185"/>
      <c r="T30" s="185"/>
      <c r="U30" s="185"/>
      <c r="V30" s="185"/>
      <c r="W30" s="185"/>
      <c r="X30" s="186"/>
      <c r="AG30" s="157" t="str">
        <f t="shared" si="4"/>
        <v>11</v>
      </c>
      <c r="AH30" s="28">
        <f t="shared" si="3"/>
        <v>93</v>
      </c>
      <c r="AI30" s="28">
        <f t="shared" si="5"/>
        <v>6094270000</v>
      </c>
    </row>
    <row r="31" spans="1:44" ht="14.25" customHeight="1" x14ac:dyDescent="0.15">
      <c r="A31" s="71" t="s">
        <v>145</v>
      </c>
      <c r="B31" s="72"/>
      <c r="C31" s="72"/>
      <c r="D31" s="72"/>
      <c r="E31" s="72"/>
      <c r="F31" s="71">
        <v>91</v>
      </c>
      <c r="G31" s="72"/>
      <c r="H31" s="72"/>
      <c r="I31" s="72"/>
      <c r="J31" s="72"/>
      <c r="K31" s="71">
        <v>477</v>
      </c>
      <c r="L31" s="72"/>
      <c r="M31" s="72"/>
      <c r="N31" s="72"/>
      <c r="O31" s="72"/>
      <c r="P31" s="72"/>
      <c r="Q31" s="73"/>
      <c r="R31" s="136">
        <v>588365</v>
      </c>
      <c r="S31" s="185"/>
      <c r="T31" s="185"/>
      <c r="U31" s="185"/>
      <c r="V31" s="185"/>
      <c r="W31" s="185"/>
      <c r="X31" s="186"/>
      <c r="AG31" s="157" t="str">
        <f t="shared" si="4"/>
        <v>14</v>
      </c>
      <c r="AH31" s="28">
        <f t="shared" si="3"/>
        <v>91</v>
      </c>
      <c r="AI31" s="28">
        <f t="shared" si="5"/>
        <v>5883650000</v>
      </c>
    </row>
    <row r="32" spans="1:44" ht="14.25" customHeight="1" x14ac:dyDescent="0.15">
      <c r="A32" s="71" t="s">
        <v>146</v>
      </c>
      <c r="B32" s="72"/>
      <c r="C32" s="72"/>
      <c r="D32" s="72"/>
      <c r="E32" s="72"/>
      <c r="F32" s="71">
        <v>86</v>
      </c>
      <c r="G32" s="72"/>
      <c r="H32" s="72"/>
      <c r="I32" s="72"/>
      <c r="J32" s="72"/>
      <c r="K32" s="71">
        <v>433</v>
      </c>
      <c r="L32" s="72"/>
      <c r="M32" s="72"/>
      <c r="N32" s="72"/>
      <c r="O32" s="72"/>
      <c r="P32" s="72"/>
      <c r="Q32" s="73"/>
      <c r="R32" s="136">
        <v>448992</v>
      </c>
      <c r="S32" s="185"/>
      <c r="T32" s="185"/>
      <c r="U32" s="185"/>
      <c r="V32" s="185"/>
      <c r="W32" s="185"/>
      <c r="X32" s="186"/>
      <c r="AG32" s="157" t="str">
        <f t="shared" si="4"/>
        <v>16</v>
      </c>
      <c r="AH32" s="28">
        <f t="shared" si="3"/>
        <v>86</v>
      </c>
      <c r="AI32" s="28">
        <f t="shared" si="5"/>
        <v>4489920000</v>
      </c>
    </row>
    <row r="33" spans="1:35" ht="14.25" customHeight="1" x14ac:dyDescent="0.15">
      <c r="A33" s="71" t="s">
        <v>147</v>
      </c>
      <c r="B33" s="72"/>
      <c r="C33" s="72"/>
      <c r="D33" s="72"/>
      <c r="E33" s="72"/>
      <c r="F33" s="71">
        <v>97</v>
      </c>
      <c r="G33" s="72"/>
      <c r="H33" s="72"/>
      <c r="I33" s="72"/>
      <c r="J33" s="72"/>
      <c r="K33" s="71">
        <v>361</v>
      </c>
      <c r="L33" s="72"/>
      <c r="M33" s="72"/>
      <c r="N33" s="72"/>
      <c r="O33" s="72"/>
      <c r="P33" s="72"/>
      <c r="Q33" s="73"/>
      <c r="R33" s="136">
        <v>459945</v>
      </c>
      <c r="S33" s="185"/>
      <c r="T33" s="185"/>
      <c r="U33" s="185"/>
      <c r="V33" s="185"/>
      <c r="W33" s="185"/>
      <c r="X33" s="186"/>
      <c r="AG33" s="157" t="str">
        <f t="shared" si="4"/>
        <v>19</v>
      </c>
      <c r="AH33" s="28">
        <f t="shared" si="3"/>
        <v>97</v>
      </c>
      <c r="AI33" s="28">
        <f t="shared" si="5"/>
        <v>4599450000</v>
      </c>
    </row>
    <row r="34" spans="1:35" ht="14.25" customHeight="1" x14ac:dyDescent="0.15">
      <c r="A34" s="71" t="s">
        <v>148</v>
      </c>
      <c r="B34" s="72"/>
      <c r="C34" s="72"/>
      <c r="D34" s="72"/>
      <c r="E34" s="72"/>
      <c r="F34" s="71">
        <v>74</v>
      </c>
      <c r="G34" s="72"/>
      <c r="H34" s="72"/>
      <c r="I34" s="72"/>
      <c r="J34" s="72"/>
      <c r="K34" s="71">
        <v>272</v>
      </c>
      <c r="L34" s="72"/>
      <c r="M34" s="72"/>
      <c r="N34" s="72"/>
      <c r="O34" s="72"/>
      <c r="P34" s="72"/>
      <c r="Q34" s="73"/>
      <c r="R34" s="136">
        <v>362247</v>
      </c>
      <c r="S34" s="185"/>
      <c r="T34" s="185"/>
      <c r="U34" s="185"/>
      <c r="V34" s="185"/>
      <c r="W34" s="185"/>
      <c r="X34" s="186"/>
      <c r="AG34" s="157" t="str">
        <f t="shared" si="4"/>
        <v>24</v>
      </c>
      <c r="AH34" s="28">
        <f t="shared" si="3"/>
        <v>74</v>
      </c>
      <c r="AI34" s="28">
        <f t="shared" si="5"/>
        <v>3622470000</v>
      </c>
    </row>
    <row r="35" spans="1:35" ht="14.25" customHeight="1" x14ac:dyDescent="0.15">
      <c r="A35" s="71" t="s">
        <v>149</v>
      </c>
      <c r="B35" s="72"/>
      <c r="C35" s="72"/>
      <c r="D35" s="72"/>
      <c r="E35" s="72"/>
      <c r="F35" s="71">
        <v>77</v>
      </c>
      <c r="G35" s="72"/>
      <c r="H35" s="72"/>
      <c r="I35" s="72"/>
      <c r="J35" s="72"/>
      <c r="K35" s="71">
        <v>320</v>
      </c>
      <c r="L35" s="72"/>
      <c r="M35" s="72"/>
      <c r="N35" s="72"/>
      <c r="O35" s="72"/>
      <c r="P35" s="72"/>
      <c r="Q35" s="73"/>
      <c r="R35" s="136">
        <v>402300</v>
      </c>
      <c r="S35" s="185"/>
      <c r="T35" s="185"/>
      <c r="U35" s="185"/>
      <c r="V35" s="185"/>
      <c r="W35" s="185"/>
      <c r="X35" s="186"/>
      <c r="AG35" s="157" t="str">
        <f t="shared" si="4"/>
        <v>26</v>
      </c>
      <c r="AH35" s="28">
        <f t="shared" si="3"/>
        <v>77</v>
      </c>
      <c r="AI35" s="28">
        <f t="shared" si="5"/>
        <v>4023000000</v>
      </c>
    </row>
    <row r="36" spans="1:35" ht="14.25" customHeight="1" x14ac:dyDescent="0.15">
      <c r="A36" s="71" t="s">
        <v>150</v>
      </c>
      <c r="B36" s="72"/>
      <c r="C36" s="72"/>
      <c r="D36" s="72"/>
      <c r="E36" s="72"/>
      <c r="F36" s="71">
        <v>77</v>
      </c>
      <c r="G36" s="72"/>
      <c r="H36" s="72"/>
      <c r="I36" s="72"/>
      <c r="J36" s="72"/>
      <c r="K36" s="71">
        <v>307</v>
      </c>
      <c r="L36" s="72"/>
      <c r="M36" s="72"/>
      <c r="N36" s="72"/>
      <c r="O36" s="72"/>
      <c r="P36" s="72"/>
      <c r="Q36" s="73"/>
      <c r="R36" s="136">
        <v>497350</v>
      </c>
      <c r="S36" s="185"/>
      <c r="T36" s="185"/>
      <c r="U36" s="185"/>
      <c r="V36" s="185"/>
      <c r="W36" s="185"/>
      <c r="X36" s="186"/>
      <c r="AG36" s="157" t="str">
        <f t="shared" si="4"/>
        <v>28</v>
      </c>
      <c r="AH36" s="28">
        <f t="shared" si="3"/>
        <v>77</v>
      </c>
      <c r="AI36" s="28">
        <f t="shared" si="5"/>
        <v>4973500000</v>
      </c>
    </row>
    <row r="37" spans="1:35" ht="14.25" customHeight="1" x14ac:dyDescent="0.15">
      <c r="A37" s="71" t="s">
        <v>151</v>
      </c>
      <c r="B37" s="72"/>
      <c r="C37" s="72"/>
      <c r="D37" s="72"/>
      <c r="E37" s="72"/>
      <c r="F37" s="71">
        <v>85</v>
      </c>
      <c r="G37" s="72"/>
      <c r="H37" s="72"/>
      <c r="I37" s="72"/>
      <c r="J37" s="72"/>
      <c r="K37" s="71">
        <v>310</v>
      </c>
      <c r="L37" s="72"/>
      <c r="M37" s="72"/>
      <c r="N37" s="72"/>
      <c r="O37" s="72"/>
      <c r="P37" s="72"/>
      <c r="Q37" s="73"/>
      <c r="R37" s="136">
        <v>454948</v>
      </c>
      <c r="S37" s="185"/>
      <c r="T37" s="185"/>
      <c r="U37" s="185"/>
      <c r="V37" s="185"/>
      <c r="W37" s="185"/>
      <c r="X37" s="186"/>
      <c r="AG37" s="157" t="s">
        <v>152</v>
      </c>
      <c r="AH37" s="28">
        <f t="shared" si="3"/>
        <v>85</v>
      </c>
      <c r="AI37" s="28">
        <f t="shared" si="5"/>
        <v>4549480000</v>
      </c>
    </row>
    <row r="38" spans="1:35" ht="13.5" customHeight="1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187"/>
      <c r="S38" s="187"/>
      <c r="T38" s="187"/>
      <c r="U38" s="187"/>
      <c r="V38" s="187"/>
      <c r="W38" s="187"/>
      <c r="X38" s="58" t="s">
        <v>153</v>
      </c>
      <c r="AG38" s="58"/>
    </row>
    <row r="39" spans="1:35" ht="14.25" customHeight="1" x14ac:dyDescent="0.15">
      <c r="X39" s="58"/>
      <c r="AD39" s="58"/>
    </row>
    <row r="60" s="12" customFormat="1" ht="13.5" customHeight="1" x14ac:dyDescent="0.15"/>
  </sheetData>
  <mergeCells count="138">
    <mergeCell ref="A37:E37"/>
    <mergeCell ref="F37:J37"/>
    <mergeCell ref="K37:Q37"/>
    <mergeCell ref="R37:X37"/>
    <mergeCell ref="A35:E35"/>
    <mergeCell ref="F35:J35"/>
    <mergeCell ref="K35:Q35"/>
    <mergeCell ref="R35:X35"/>
    <mergeCell ref="A36:E36"/>
    <mergeCell ref="F36:J36"/>
    <mergeCell ref="K36:Q36"/>
    <mergeCell ref="R36:X36"/>
    <mergeCell ref="A33:E33"/>
    <mergeCell ref="F33:J33"/>
    <mergeCell ref="K33:Q33"/>
    <mergeCell ref="R33:X33"/>
    <mergeCell ref="A34:E34"/>
    <mergeCell ref="F34:J34"/>
    <mergeCell ref="K34:Q34"/>
    <mergeCell ref="R34:X34"/>
    <mergeCell ref="A31:E31"/>
    <mergeCell ref="F31:J31"/>
    <mergeCell ref="K31:Q31"/>
    <mergeCell ref="R31:X31"/>
    <mergeCell ref="A32:E32"/>
    <mergeCell ref="F32:J32"/>
    <mergeCell ref="K32:Q32"/>
    <mergeCell ref="R32:X32"/>
    <mergeCell ref="A29:E29"/>
    <mergeCell ref="F29:J29"/>
    <mergeCell ref="K29:Q29"/>
    <mergeCell ref="R29:X29"/>
    <mergeCell ref="A30:E30"/>
    <mergeCell ref="F30:J30"/>
    <mergeCell ref="K30:Q30"/>
    <mergeCell ref="R30:X30"/>
    <mergeCell ref="A27:E27"/>
    <mergeCell ref="F27:J27"/>
    <mergeCell ref="K27:Q27"/>
    <mergeCell ref="R27:X27"/>
    <mergeCell ref="A28:E28"/>
    <mergeCell ref="F28:J28"/>
    <mergeCell ref="K28:Q28"/>
    <mergeCell ref="R28:X28"/>
    <mergeCell ref="A25:E25"/>
    <mergeCell ref="F25:J25"/>
    <mergeCell ref="K25:Q25"/>
    <mergeCell ref="R25:X25"/>
    <mergeCell ref="A26:E26"/>
    <mergeCell ref="F26:J26"/>
    <mergeCell ref="K26:Q26"/>
    <mergeCell ref="R26:X26"/>
    <mergeCell ref="A20:AE20"/>
    <mergeCell ref="A23:E23"/>
    <mergeCell ref="F23:J23"/>
    <mergeCell ref="K23:Q23"/>
    <mergeCell ref="R23:X23"/>
    <mergeCell ref="A24:E24"/>
    <mergeCell ref="F24:J24"/>
    <mergeCell ref="K24:Q24"/>
    <mergeCell ref="R24:X24"/>
    <mergeCell ref="AB17:AE17"/>
    <mergeCell ref="A18:E18"/>
    <mergeCell ref="F18:J18"/>
    <mergeCell ref="K18:O18"/>
    <mergeCell ref="P18:V18"/>
    <mergeCell ref="W18:AA18"/>
    <mergeCell ref="AB18:AE18"/>
    <mergeCell ref="A16:E16"/>
    <mergeCell ref="F16:J16"/>
    <mergeCell ref="K16:O16"/>
    <mergeCell ref="P16:V16"/>
    <mergeCell ref="AA16:AE16"/>
    <mergeCell ref="A17:E17"/>
    <mergeCell ref="F17:J17"/>
    <mergeCell ref="K17:O17"/>
    <mergeCell ref="P17:V17"/>
    <mergeCell ref="W17:AA17"/>
    <mergeCell ref="A14:E14"/>
    <mergeCell ref="F14:J14"/>
    <mergeCell ref="K14:O14"/>
    <mergeCell ref="P14:V14"/>
    <mergeCell ref="AA14:AE14"/>
    <mergeCell ref="A15:E15"/>
    <mergeCell ref="F15:J15"/>
    <mergeCell ref="K15:O15"/>
    <mergeCell ref="P15:V15"/>
    <mergeCell ref="AB15:AE15"/>
    <mergeCell ref="A12:E12"/>
    <mergeCell ref="F12:J12"/>
    <mergeCell ref="K12:O12"/>
    <mergeCell ref="P12:V12"/>
    <mergeCell ref="W12:AE12"/>
    <mergeCell ref="A13:E13"/>
    <mergeCell ref="F13:J13"/>
    <mergeCell ref="K13:O13"/>
    <mergeCell ref="P13:V13"/>
    <mergeCell ref="AB13:AE13"/>
    <mergeCell ref="A10:E10"/>
    <mergeCell ref="F10:J10"/>
    <mergeCell ref="K10:O10"/>
    <mergeCell ref="P10:V10"/>
    <mergeCell ref="W10:AE10"/>
    <mergeCell ref="A11:E11"/>
    <mergeCell ref="F11:J11"/>
    <mergeCell ref="K11:O11"/>
    <mergeCell ref="P11:V11"/>
    <mergeCell ref="AB11:AE11"/>
    <mergeCell ref="A8:E8"/>
    <mergeCell ref="F8:J8"/>
    <mergeCell ref="K8:O8"/>
    <mergeCell ref="P8:V8"/>
    <mergeCell ref="W8:AE8"/>
    <mergeCell ref="A9:E9"/>
    <mergeCell ref="F9:J9"/>
    <mergeCell ref="K9:O9"/>
    <mergeCell ref="P9:V9"/>
    <mergeCell ref="W9:AE9"/>
    <mergeCell ref="A6:E6"/>
    <mergeCell ref="F6:J6"/>
    <mergeCell ref="K6:O6"/>
    <mergeCell ref="P6:V6"/>
    <mergeCell ref="W6:AE6"/>
    <mergeCell ref="A7:E7"/>
    <mergeCell ref="F7:J7"/>
    <mergeCell ref="K7:O7"/>
    <mergeCell ref="P7:V7"/>
    <mergeCell ref="W7:AE7"/>
    <mergeCell ref="A4:E4"/>
    <mergeCell ref="F4:J4"/>
    <mergeCell ref="K4:O4"/>
    <mergeCell ref="P4:V4"/>
    <mergeCell ref="W4:AE4"/>
    <mergeCell ref="A5:E5"/>
    <mergeCell ref="F5:J5"/>
    <mergeCell ref="K5:O5"/>
    <mergeCell ref="P5:V5"/>
    <mergeCell ref="W5:AE5"/>
  </mergeCells>
  <phoneticPr fontId="2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687D-128D-4CEA-955D-F2E6F393155F}">
  <sheetPr>
    <tabColor rgb="FF00B0F0"/>
    <pageSetUpPr fitToPage="1"/>
  </sheetPr>
  <dimension ref="A1:Z64"/>
  <sheetViews>
    <sheetView view="pageBreakPreview" zoomScaleNormal="100" zoomScaleSheetLayoutView="100" workbookViewId="0"/>
  </sheetViews>
  <sheetFormatPr defaultColWidth="2.875" defaultRowHeight="17.25" customHeight="1" x14ac:dyDescent="0.15"/>
  <cols>
    <col min="1" max="1" width="3.625" style="122" customWidth="1"/>
    <col min="2" max="2" width="12.625" style="122" customWidth="1"/>
    <col min="3" max="10" width="9" style="122" customWidth="1"/>
    <col min="11" max="11" width="3.625" style="12" customWidth="1"/>
    <col min="12" max="20" width="5.125" style="12" customWidth="1"/>
    <col min="21" max="24" width="2.875" style="12"/>
    <col min="25" max="25" width="3" style="12" customWidth="1"/>
    <col min="26" max="16384" width="2.875" style="12"/>
  </cols>
  <sheetData>
    <row r="1" spans="1:26" ht="13.5" customHeight="1" x14ac:dyDescent="0.15"/>
    <row r="2" spans="1:26" ht="15" customHeight="1" x14ac:dyDescent="0.15">
      <c r="A2" s="17" t="s">
        <v>154</v>
      </c>
      <c r="B2" s="17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3.5" customHeight="1" x14ac:dyDescent="0.15">
      <c r="J3" s="20" t="s">
        <v>155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" customHeight="1" x14ac:dyDescent="0.15">
      <c r="A4" s="188" t="s">
        <v>156</v>
      </c>
      <c r="B4" s="189"/>
      <c r="C4" s="1" t="s">
        <v>157</v>
      </c>
      <c r="D4" s="1" t="s">
        <v>158</v>
      </c>
      <c r="E4" s="1" t="s">
        <v>159</v>
      </c>
      <c r="F4" s="1" t="s">
        <v>160</v>
      </c>
      <c r="G4" s="1" t="s">
        <v>161</v>
      </c>
      <c r="H4" s="1" t="s">
        <v>162</v>
      </c>
      <c r="I4" s="1" t="s">
        <v>163</v>
      </c>
      <c r="J4" s="1" t="s">
        <v>164</v>
      </c>
      <c r="K4" s="16"/>
      <c r="M4" s="190" t="s">
        <v>165</v>
      </c>
      <c r="N4" s="190">
        <v>28</v>
      </c>
      <c r="O4" s="190">
        <v>29</v>
      </c>
      <c r="P4" s="190">
        <v>30</v>
      </c>
      <c r="Q4" s="190" t="s">
        <v>166</v>
      </c>
      <c r="R4" s="190">
        <v>2</v>
      </c>
      <c r="S4" s="190">
        <v>3</v>
      </c>
      <c r="T4" s="190">
        <v>4</v>
      </c>
      <c r="U4" s="16"/>
      <c r="V4" s="16"/>
      <c r="W4" s="16"/>
      <c r="X4" s="16"/>
      <c r="Y4" s="16"/>
      <c r="Z4" s="16"/>
    </row>
    <row r="5" spans="1:26" ht="15" customHeight="1" x14ac:dyDescent="0.15">
      <c r="A5" s="167" t="s">
        <v>167</v>
      </c>
      <c r="B5" s="169"/>
      <c r="C5" s="2">
        <v>6389</v>
      </c>
      <c r="D5" s="2">
        <v>6200</v>
      </c>
      <c r="E5" s="2">
        <v>6118</v>
      </c>
      <c r="F5" s="2">
        <v>6019</v>
      </c>
      <c r="G5" s="2">
        <v>5754</v>
      </c>
      <c r="H5" s="3">
        <v>3335</v>
      </c>
      <c r="I5" s="2">
        <v>3201</v>
      </c>
      <c r="J5" s="2">
        <v>4041</v>
      </c>
      <c r="K5" s="16"/>
      <c r="L5" s="28" t="s">
        <v>168</v>
      </c>
      <c r="M5" s="191">
        <f>C5/100</f>
        <v>63.89</v>
      </c>
      <c r="N5" s="191">
        <f t="shared" ref="N5:T5" si="0">D5/100</f>
        <v>62</v>
      </c>
      <c r="O5" s="191">
        <f t="shared" si="0"/>
        <v>61.18</v>
      </c>
      <c r="P5" s="191">
        <f t="shared" si="0"/>
        <v>60.19</v>
      </c>
      <c r="Q5" s="191">
        <f t="shared" si="0"/>
        <v>57.54</v>
      </c>
      <c r="R5" s="191">
        <f t="shared" si="0"/>
        <v>33.35</v>
      </c>
      <c r="S5" s="191">
        <f t="shared" si="0"/>
        <v>32.01</v>
      </c>
      <c r="T5" s="191">
        <f t="shared" si="0"/>
        <v>40.409999999999997</v>
      </c>
      <c r="U5" s="16"/>
      <c r="V5" s="16"/>
      <c r="W5" s="16"/>
      <c r="X5" s="16"/>
      <c r="Y5" s="16"/>
      <c r="Z5" s="16"/>
    </row>
    <row r="6" spans="1:26" ht="15" customHeight="1" x14ac:dyDescent="0.15">
      <c r="A6" s="4" t="s">
        <v>169</v>
      </c>
      <c r="B6" s="5"/>
      <c r="C6" s="2">
        <v>463</v>
      </c>
      <c r="D6" s="2">
        <v>400</v>
      </c>
      <c r="E6" s="2">
        <v>459</v>
      </c>
      <c r="F6" s="2">
        <v>390</v>
      </c>
      <c r="G6" s="2">
        <v>360</v>
      </c>
      <c r="H6" s="3">
        <v>201</v>
      </c>
      <c r="I6" s="2">
        <v>206</v>
      </c>
      <c r="J6" s="2">
        <v>217</v>
      </c>
      <c r="K6" s="16"/>
      <c r="L6" s="28" t="s">
        <v>170</v>
      </c>
      <c r="M6" s="191">
        <f>C8/100</f>
        <v>38.14</v>
      </c>
      <c r="N6" s="191">
        <f t="shared" ref="N6:T6" si="1">D8/100</f>
        <v>37.270000000000003</v>
      </c>
      <c r="O6" s="191">
        <f t="shared" si="1"/>
        <v>44.62</v>
      </c>
      <c r="P6" s="191">
        <f t="shared" si="1"/>
        <v>47.75</v>
      </c>
      <c r="Q6" s="191">
        <f t="shared" si="1"/>
        <v>44.18</v>
      </c>
      <c r="R6" s="191">
        <f t="shared" si="1"/>
        <v>20.2</v>
      </c>
      <c r="S6" s="191">
        <f t="shared" si="1"/>
        <v>23.06</v>
      </c>
      <c r="T6" s="191">
        <f t="shared" si="1"/>
        <v>29.07</v>
      </c>
      <c r="U6" s="16"/>
      <c r="V6" s="16"/>
      <c r="W6" s="16"/>
      <c r="X6" s="16"/>
      <c r="Y6" s="16"/>
      <c r="Z6" s="16"/>
    </row>
    <row r="7" spans="1:26" ht="15" customHeight="1" x14ac:dyDescent="0.15">
      <c r="A7" s="167" t="s">
        <v>171</v>
      </c>
      <c r="B7" s="169"/>
      <c r="C7" s="2">
        <v>167</v>
      </c>
      <c r="D7" s="2">
        <v>116</v>
      </c>
      <c r="E7" s="2">
        <v>100</v>
      </c>
      <c r="F7" s="2">
        <v>96</v>
      </c>
      <c r="G7" s="2">
        <v>88</v>
      </c>
      <c r="H7" s="3">
        <v>88</v>
      </c>
      <c r="I7" s="2">
        <v>86</v>
      </c>
      <c r="J7" s="2">
        <v>96</v>
      </c>
      <c r="K7" s="16"/>
      <c r="L7" s="191" t="s">
        <v>171</v>
      </c>
      <c r="M7" s="191">
        <f>C7/100</f>
        <v>1.67</v>
      </c>
      <c r="N7" s="191">
        <f t="shared" ref="N7:T7" si="2">D7/100</f>
        <v>1.1599999999999999</v>
      </c>
      <c r="O7" s="191">
        <f t="shared" si="2"/>
        <v>1</v>
      </c>
      <c r="P7" s="191">
        <f t="shared" si="2"/>
        <v>0.96</v>
      </c>
      <c r="Q7" s="191">
        <f t="shared" si="2"/>
        <v>0.88</v>
      </c>
      <c r="R7" s="191">
        <f t="shared" si="2"/>
        <v>0.88</v>
      </c>
      <c r="S7" s="191">
        <f t="shared" si="2"/>
        <v>0.86</v>
      </c>
      <c r="T7" s="191">
        <f t="shared" si="2"/>
        <v>0.96</v>
      </c>
      <c r="U7" s="16"/>
      <c r="V7" s="16"/>
      <c r="W7" s="16"/>
      <c r="X7" s="16"/>
      <c r="Y7" s="16"/>
      <c r="Z7" s="16"/>
    </row>
    <row r="8" spans="1:26" ht="15" customHeight="1" x14ac:dyDescent="0.15">
      <c r="A8" s="192" t="s">
        <v>170</v>
      </c>
      <c r="B8" s="193"/>
      <c r="C8" s="2">
        <v>3814</v>
      </c>
      <c r="D8" s="2">
        <v>3727</v>
      </c>
      <c r="E8" s="2">
        <v>4462</v>
      </c>
      <c r="F8" s="2">
        <v>4775</v>
      </c>
      <c r="G8" s="2">
        <v>4418</v>
      </c>
      <c r="H8" s="3">
        <v>2020</v>
      </c>
      <c r="I8" s="2">
        <v>2306</v>
      </c>
      <c r="J8" s="2">
        <v>2907</v>
      </c>
      <c r="K8" s="16"/>
      <c r="L8" s="191" t="s">
        <v>172</v>
      </c>
      <c r="M8" s="194">
        <f>C6/100</f>
        <v>4.63</v>
      </c>
      <c r="N8" s="194">
        <f>D6/100</f>
        <v>4</v>
      </c>
      <c r="O8" s="194">
        <f>E6/100</f>
        <v>4.59</v>
      </c>
      <c r="P8" s="194">
        <f>F6/100</f>
        <v>3.9</v>
      </c>
      <c r="Q8" s="194">
        <f t="shared" ref="Q8:T8" si="3">G6/100</f>
        <v>3.6</v>
      </c>
      <c r="R8" s="194">
        <f t="shared" si="3"/>
        <v>2.0099999999999998</v>
      </c>
      <c r="S8" s="194">
        <f t="shared" si="3"/>
        <v>2.06</v>
      </c>
      <c r="T8" s="194">
        <f t="shared" si="3"/>
        <v>2.17</v>
      </c>
      <c r="U8" s="16"/>
      <c r="V8" s="16"/>
      <c r="W8" s="16"/>
      <c r="X8" s="16"/>
      <c r="Y8" s="16"/>
      <c r="Z8" s="16"/>
    </row>
    <row r="9" spans="1:26" ht="15" customHeight="1" x14ac:dyDescent="0.15">
      <c r="A9" s="195" t="s">
        <v>173</v>
      </c>
      <c r="B9" s="118"/>
      <c r="C9" s="2">
        <v>2381</v>
      </c>
      <c r="D9" s="2">
        <v>2534</v>
      </c>
      <c r="E9" s="2">
        <v>2778</v>
      </c>
      <c r="F9" s="2">
        <v>2826</v>
      </c>
      <c r="G9" s="2">
        <v>2374</v>
      </c>
      <c r="H9" s="3">
        <v>1489</v>
      </c>
      <c r="I9" s="2">
        <v>1304</v>
      </c>
      <c r="J9" s="2">
        <v>2270</v>
      </c>
      <c r="K9" s="16"/>
      <c r="L9" s="191" t="s">
        <v>174</v>
      </c>
      <c r="M9" s="191">
        <f>C9/100</f>
        <v>23.81</v>
      </c>
      <c r="N9" s="191">
        <f t="shared" ref="N9:T11" si="4">D9/100</f>
        <v>25.34</v>
      </c>
      <c r="O9" s="191">
        <f t="shared" si="4"/>
        <v>27.78</v>
      </c>
      <c r="P9" s="191">
        <f t="shared" si="4"/>
        <v>28.26</v>
      </c>
      <c r="Q9" s="191">
        <f t="shared" si="4"/>
        <v>23.74</v>
      </c>
      <c r="R9" s="191">
        <f t="shared" si="4"/>
        <v>14.89</v>
      </c>
      <c r="S9" s="191">
        <f t="shared" si="4"/>
        <v>13.04</v>
      </c>
      <c r="T9" s="191">
        <f t="shared" si="4"/>
        <v>22.7</v>
      </c>
      <c r="U9" s="122"/>
      <c r="V9" s="16"/>
      <c r="W9" s="16"/>
      <c r="X9" s="16"/>
      <c r="Y9" s="16"/>
      <c r="Z9" s="16"/>
    </row>
    <row r="10" spans="1:26" ht="15" customHeight="1" x14ac:dyDescent="0.15">
      <c r="A10" s="167" t="s">
        <v>175</v>
      </c>
      <c r="B10" s="169"/>
      <c r="C10" s="2">
        <v>817</v>
      </c>
      <c r="D10" s="2">
        <v>602</v>
      </c>
      <c r="E10" s="2">
        <v>616</v>
      </c>
      <c r="F10" s="2">
        <v>624</v>
      </c>
      <c r="G10" s="2">
        <v>445</v>
      </c>
      <c r="H10" s="3">
        <v>297</v>
      </c>
      <c r="I10" s="2">
        <v>338</v>
      </c>
      <c r="J10" s="2">
        <v>423</v>
      </c>
      <c r="K10" s="16"/>
      <c r="L10" s="191" t="s">
        <v>176</v>
      </c>
      <c r="M10" s="191">
        <f>C10/100</f>
        <v>8.17</v>
      </c>
      <c r="N10" s="191">
        <f t="shared" si="4"/>
        <v>6.02</v>
      </c>
      <c r="O10" s="191">
        <f t="shared" si="4"/>
        <v>6.16</v>
      </c>
      <c r="P10" s="191">
        <f t="shared" si="4"/>
        <v>6.24</v>
      </c>
      <c r="Q10" s="191">
        <f t="shared" si="4"/>
        <v>4.45</v>
      </c>
      <c r="R10" s="191">
        <f t="shared" si="4"/>
        <v>2.97</v>
      </c>
      <c r="S10" s="191">
        <f t="shared" si="4"/>
        <v>3.38</v>
      </c>
      <c r="T10" s="191">
        <f t="shared" si="4"/>
        <v>4.2300000000000004</v>
      </c>
      <c r="U10" s="122"/>
      <c r="V10" s="16"/>
      <c r="W10" s="16"/>
      <c r="X10" s="16"/>
      <c r="Y10" s="16"/>
      <c r="Z10" s="16"/>
    </row>
    <row r="11" spans="1:26" ht="15" customHeight="1" x14ac:dyDescent="0.15">
      <c r="A11" s="167" t="s">
        <v>177</v>
      </c>
      <c r="B11" s="169"/>
      <c r="C11" s="2">
        <v>1262</v>
      </c>
      <c r="D11" s="2">
        <v>982</v>
      </c>
      <c r="E11" s="2">
        <v>1113</v>
      </c>
      <c r="F11" s="2">
        <v>1163</v>
      </c>
      <c r="G11" s="2">
        <v>1142</v>
      </c>
      <c r="H11" s="3">
        <v>920</v>
      </c>
      <c r="I11" s="2">
        <v>988</v>
      </c>
      <c r="J11" s="2">
        <v>1038</v>
      </c>
      <c r="K11" s="16"/>
      <c r="L11" s="191" t="s">
        <v>178</v>
      </c>
      <c r="M11" s="191">
        <f>C11/100</f>
        <v>12.62</v>
      </c>
      <c r="N11" s="191">
        <f t="shared" si="4"/>
        <v>9.82</v>
      </c>
      <c r="O11" s="191">
        <f t="shared" si="4"/>
        <v>11.13</v>
      </c>
      <c r="P11" s="191">
        <f t="shared" si="4"/>
        <v>11.63</v>
      </c>
      <c r="Q11" s="191">
        <f t="shared" si="4"/>
        <v>11.42</v>
      </c>
      <c r="R11" s="191">
        <f t="shared" si="4"/>
        <v>9.1999999999999993</v>
      </c>
      <c r="S11" s="191">
        <f t="shared" si="4"/>
        <v>9.8800000000000008</v>
      </c>
      <c r="T11" s="191">
        <f t="shared" si="4"/>
        <v>10.38</v>
      </c>
      <c r="U11" s="122"/>
      <c r="V11" s="16"/>
      <c r="W11" s="16"/>
      <c r="X11" s="16"/>
      <c r="Y11" s="16"/>
      <c r="Z11" s="16"/>
    </row>
    <row r="12" spans="1:26" ht="15" customHeight="1" x14ac:dyDescent="0.15">
      <c r="A12" s="4" t="s">
        <v>179</v>
      </c>
      <c r="B12" s="5"/>
      <c r="C12" s="6" t="s">
        <v>180</v>
      </c>
      <c r="D12" s="6" t="s">
        <v>180</v>
      </c>
      <c r="E12" s="6">
        <v>459</v>
      </c>
      <c r="F12" s="2">
        <v>469</v>
      </c>
      <c r="G12" s="2">
        <v>428</v>
      </c>
      <c r="H12" s="3">
        <v>241</v>
      </c>
      <c r="I12" s="2">
        <v>382</v>
      </c>
      <c r="J12" s="2">
        <v>470</v>
      </c>
      <c r="K12" s="16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6"/>
      <c r="W12" s="16"/>
      <c r="X12" s="16"/>
      <c r="Y12" s="16"/>
      <c r="Z12" s="16"/>
    </row>
    <row r="13" spans="1:26" ht="15" customHeight="1" x14ac:dyDescent="0.15">
      <c r="A13" s="88" t="s">
        <v>181</v>
      </c>
      <c r="B13" s="196"/>
      <c r="C13" s="7">
        <f t="shared" ref="C13:F13" si="5">SUM(C5:C12)-C9</f>
        <v>12912</v>
      </c>
      <c r="D13" s="7">
        <f t="shared" si="5"/>
        <v>12027</v>
      </c>
      <c r="E13" s="7">
        <f t="shared" si="5"/>
        <v>13327</v>
      </c>
      <c r="F13" s="7">
        <f t="shared" si="5"/>
        <v>13536</v>
      </c>
      <c r="G13" s="7">
        <f>SUM(G5:G12)-G9</f>
        <v>12635</v>
      </c>
      <c r="H13" s="7">
        <f>SUM(H5:H12)-H9</f>
        <v>7102</v>
      </c>
      <c r="I13" s="7">
        <f>SUM(I5:I12)-I9</f>
        <v>7507</v>
      </c>
      <c r="J13" s="7">
        <f>SUM(J5:J12)-J9</f>
        <v>9192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22"/>
      <c r="V13" s="16"/>
      <c r="W13" s="16"/>
      <c r="X13" s="16"/>
      <c r="Y13" s="16"/>
      <c r="Z13" s="16"/>
    </row>
    <row r="14" spans="1:26" ht="13.5" customHeight="1" x14ac:dyDescent="0.15">
      <c r="A14" s="197"/>
      <c r="B14" s="197"/>
      <c r="C14" s="198"/>
      <c r="D14" s="198"/>
      <c r="E14" s="198"/>
      <c r="F14" s="198"/>
      <c r="G14" s="198"/>
      <c r="H14" s="198"/>
      <c r="I14" s="198"/>
      <c r="J14" s="20" t="s">
        <v>182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3.5" customHeight="1" x14ac:dyDescent="0.15">
      <c r="A15" s="123"/>
      <c r="B15" s="123"/>
      <c r="C15" s="199"/>
      <c r="D15" s="199"/>
      <c r="E15" s="199"/>
      <c r="F15" s="199"/>
      <c r="G15" s="199"/>
      <c r="H15" s="199"/>
      <c r="I15" s="199"/>
      <c r="J15" s="20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3.5" customHeight="1" x14ac:dyDescent="0.15">
      <c r="A16" s="20" t="s">
        <v>183</v>
      </c>
      <c r="B16" s="122" t="s">
        <v>184</v>
      </c>
      <c r="C16" s="199"/>
      <c r="D16" s="199"/>
      <c r="E16" s="199"/>
      <c r="F16" s="199"/>
      <c r="G16" s="199"/>
      <c r="H16" s="199"/>
      <c r="I16" s="199"/>
      <c r="J16" s="20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3.5" customHeight="1" x14ac:dyDescent="0.15">
      <c r="B17" s="122" t="s">
        <v>185</v>
      </c>
      <c r="C17" s="199"/>
      <c r="D17" s="199"/>
      <c r="E17" s="199"/>
      <c r="F17" s="199"/>
      <c r="G17" s="199"/>
      <c r="H17" s="199"/>
      <c r="I17" s="199"/>
      <c r="J17" s="20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3.5" customHeight="1" x14ac:dyDescent="0.15">
      <c r="B18" s="20"/>
      <c r="C18" s="20"/>
      <c r="D18" s="20"/>
      <c r="E18" s="20"/>
      <c r="F18" s="20"/>
      <c r="G18" s="20"/>
      <c r="H18" s="20"/>
      <c r="I18" s="20"/>
      <c r="J18" s="20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5" customHeight="1" x14ac:dyDescent="0.15"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" customHeight="1" x14ac:dyDescent="0.15">
      <c r="A20" s="200"/>
      <c r="B20" s="200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" customHeight="1" x14ac:dyDescent="0.15"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" customHeight="1" x14ac:dyDescent="0.15"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" customHeight="1" x14ac:dyDescent="0.15">
      <c r="K23" s="16"/>
      <c r="U23" s="16"/>
      <c r="V23" s="16"/>
      <c r="W23" s="16"/>
      <c r="X23" s="16"/>
      <c r="Y23" s="16"/>
      <c r="Z23" s="16"/>
    </row>
    <row r="24" spans="1:26" ht="15" customHeight="1" x14ac:dyDescent="0.15">
      <c r="K24" s="16"/>
      <c r="U24" s="16"/>
      <c r="V24" s="16"/>
      <c r="W24" s="16"/>
      <c r="X24" s="16"/>
      <c r="Y24" s="16"/>
      <c r="Z24" s="16"/>
    </row>
    <row r="25" spans="1:26" ht="15" customHeight="1" x14ac:dyDescent="0.15">
      <c r="K25" s="16"/>
      <c r="U25" s="16"/>
      <c r="V25" s="16"/>
      <c r="W25" s="16"/>
      <c r="X25" s="16"/>
      <c r="Y25" s="16"/>
      <c r="Z25" s="16"/>
    </row>
    <row r="26" spans="1:26" ht="15" customHeight="1" x14ac:dyDescent="0.15">
      <c r="K26" s="16"/>
      <c r="U26" s="16"/>
      <c r="V26" s="16"/>
      <c r="W26" s="16"/>
      <c r="X26" s="16"/>
      <c r="Y26" s="16"/>
      <c r="Z26" s="16"/>
    </row>
    <row r="27" spans="1:26" ht="15" customHeight="1" x14ac:dyDescent="0.15">
      <c r="K27" s="16"/>
      <c r="U27" s="16"/>
      <c r="V27" s="16"/>
      <c r="W27" s="16"/>
      <c r="X27" s="16"/>
      <c r="Y27" s="16"/>
      <c r="Z27" s="16"/>
    </row>
    <row r="28" spans="1:26" ht="15" customHeight="1" x14ac:dyDescent="0.15">
      <c r="K28" s="16"/>
      <c r="U28" s="16"/>
      <c r="V28" s="16"/>
      <c r="W28" s="16"/>
      <c r="X28" s="16"/>
      <c r="Y28" s="16"/>
      <c r="Z28" s="16"/>
    </row>
    <row r="29" spans="1:26" ht="15" customHeight="1" x14ac:dyDescent="0.15">
      <c r="K29" s="16"/>
      <c r="U29" s="16"/>
      <c r="V29" s="16"/>
      <c r="W29" s="16"/>
      <c r="X29" s="16"/>
      <c r="Y29" s="16"/>
      <c r="Z29" s="16"/>
    </row>
    <row r="30" spans="1:26" ht="15" customHeight="1" x14ac:dyDescent="0.15">
      <c r="K30" s="16"/>
      <c r="U30" s="16"/>
      <c r="V30" s="16"/>
      <c r="W30" s="16"/>
      <c r="X30" s="16"/>
      <c r="Y30" s="16"/>
      <c r="Z30" s="16"/>
    </row>
    <row r="31" spans="1:26" ht="15" customHeight="1" x14ac:dyDescent="0.15">
      <c r="K31" s="16"/>
      <c r="U31" s="16"/>
      <c r="V31" s="16"/>
      <c r="W31" s="16"/>
      <c r="X31" s="16"/>
      <c r="Y31" s="16"/>
      <c r="Z31" s="16"/>
    </row>
    <row r="32" spans="1:26" ht="15" customHeight="1" x14ac:dyDescent="0.15"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1:26" ht="15" customHeight="1" x14ac:dyDescent="0.15"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1:26" ht="15" customHeight="1" x14ac:dyDescent="0.15"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1:26" ht="15" customHeight="1" x14ac:dyDescent="0.15"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1:26" ht="15" customHeight="1" x14ac:dyDescent="0.15"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1:26" ht="15" customHeight="1" x14ac:dyDescent="0.15"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1:26" ht="15" customHeight="1" x14ac:dyDescent="0.15"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1:26" ht="15" customHeight="1" x14ac:dyDescent="0.15"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1:26" ht="15" customHeight="1" x14ac:dyDescent="0.15"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1:26" ht="15" customHeight="1" x14ac:dyDescent="0.15"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1:26" ht="15" customHeight="1" x14ac:dyDescent="0.15"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1:26" ht="15" customHeight="1" x14ac:dyDescent="0.15"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1:26" ht="15" customHeight="1" x14ac:dyDescent="0.15"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1:26" ht="15" customHeight="1" x14ac:dyDescent="0.15"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1:26" ht="15" customHeight="1" x14ac:dyDescent="0.15"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1:26" ht="15" customHeight="1" x14ac:dyDescent="0.15"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1:26" ht="15" customHeight="1" x14ac:dyDescent="0.15"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="122" customFormat="1" ht="15" customHeight="1" x14ac:dyDescent="0.4"/>
    <row r="50" s="122" customFormat="1" ht="15" customHeight="1" x14ac:dyDescent="0.4"/>
    <row r="51" s="122" customFormat="1" ht="15" customHeight="1" x14ac:dyDescent="0.4"/>
    <row r="52" s="122" customFormat="1" ht="15" customHeight="1" x14ac:dyDescent="0.4"/>
    <row r="53" s="122" customFormat="1" ht="15" customHeight="1" x14ac:dyDescent="0.4"/>
    <row r="54" s="122" customFormat="1" ht="15" customHeight="1" x14ac:dyDescent="0.4"/>
    <row r="55" s="122" customFormat="1" ht="15" customHeight="1" x14ac:dyDescent="0.4"/>
    <row r="56" s="122" customFormat="1" ht="15" customHeight="1" x14ac:dyDescent="0.4"/>
    <row r="57" s="122" customFormat="1" ht="15" customHeight="1" x14ac:dyDescent="0.4"/>
    <row r="58" s="122" customFormat="1" ht="15" customHeight="1" x14ac:dyDescent="0.4"/>
    <row r="59" s="122" customFormat="1" ht="15" customHeight="1" x14ac:dyDescent="0.4"/>
    <row r="60" s="122" customFormat="1" ht="15" customHeight="1" x14ac:dyDescent="0.4"/>
    <row r="61" s="122" customFormat="1" ht="15" customHeight="1" x14ac:dyDescent="0.4"/>
    <row r="62" s="122" customFormat="1" ht="15" customHeight="1" x14ac:dyDescent="0.4"/>
    <row r="63" s="122" customFormat="1" ht="15" customHeight="1" x14ac:dyDescent="0.4"/>
    <row r="64" s="122" customFormat="1" ht="15" customHeight="1" x14ac:dyDescent="0.4"/>
  </sheetData>
  <mergeCells count="10">
    <mergeCell ref="A10:B10"/>
    <mergeCell ref="A11:B11"/>
    <mergeCell ref="A12:B12"/>
    <mergeCell ref="A13:B13"/>
    <mergeCell ref="A4:B4"/>
    <mergeCell ref="A5:B5"/>
    <mergeCell ref="A6:B6"/>
    <mergeCell ref="A7:B7"/>
    <mergeCell ref="A8:B8"/>
    <mergeCell ref="A9:B9"/>
  </mergeCells>
  <phoneticPr fontId="2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</vt:lpstr>
      <vt:lpstr>12</vt:lpstr>
      <vt:lpstr>13</vt:lpstr>
      <vt:lpstr>14</vt:lpstr>
      <vt:lpstr>'11'!Print_Area</vt:lpstr>
      <vt:lpstr>'12'!Print_Area</vt:lpstr>
      <vt:lpstr>'13'!Print_Area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昭平</dc:creator>
  <cp:lastModifiedBy>石原　昭平</cp:lastModifiedBy>
  <dcterms:created xsi:type="dcterms:W3CDTF">2024-03-15T04:39:47Z</dcterms:created>
  <dcterms:modified xsi:type="dcterms:W3CDTF">2024-03-15T04:41:49Z</dcterms:modified>
</cp:coreProperties>
</file>