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2" sheetId="23" r:id="rId1"/>
    <sheet name="23" sheetId="24" r:id="rId2"/>
    <sheet name="24" sheetId="25" r:id="rId3"/>
  </sheets>
  <definedNames>
    <definedName name="_xlnm.Print_Area" localSheetId="0">'22'!$A$1:$X$55</definedName>
    <definedName name="_xlnm.Print_Area" localSheetId="1">'23'!$A$1:$W$51</definedName>
  </definedNames>
  <calcPr calcId="162913"/>
</workbook>
</file>

<file path=xl/calcChain.xml><?xml version="1.0" encoding="utf-8"?>
<calcChain xmlns="http://schemas.openxmlformats.org/spreadsheetml/2006/main">
  <c r="AA53" i="23" l="1"/>
  <c r="AA52" i="23"/>
  <c r="AA51" i="23"/>
  <c r="AA50" i="23"/>
  <c r="AA49" i="23"/>
  <c r="AA48" i="23"/>
  <c r="AA47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S20" i="24" l="1"/>
  <c r="U25" i="23"/>
  <c r="Q25" i="23"/>
  <c r="U24" i="23"/>
  <c r="Q24" i="23"/>
  <c r="U23" i="23"/>
  <c r="Q23" i="23"/>
  <c r="U22" i="23"/>
  <c r="Q22" i="23"/>
  <c r="U16" i="23" l="1"/>
  <c r="U15" i="23"/>
  <c r="U14" i="23"/>
  <c r="U13" i="23"/>
  <c r="U12" i="23"/>
  <c r="U11" i="23"/>
  <c r="U10" i="23"/>
  <c r="U9" i="23"/>
  <c r="U8" i="23"/>
  <c r="Q16" i="23"/>
  <c r="Q15" i="23"/>
  <c r="Q14" i="23"/>
  <c r="Q13" i="23"/>
  <c r="Q12" i="23"/>
  <c r="Q11" i="23"/>
  <c r="Q10" i="23"/>
  <c r="Q9" i="23"/>
  <c r="Q8" i="23"/>
  <c r="R50" i="24" l="1"/>
  <c r="G50" i="24"/>
  <c r="S12" i="24"/>
  <c r="S11" i="24"/>
  <c r="S10" i="24"/>
  <c r="S9" i="24"/>
  <c r="S8" i="24"/>
  <c r="S7" i="24"/>
  <c r="N6" i="24"/>
  <c r="N13" i="24" s="1"/>
  <c r="I6" i="24"/>
  <c r="I13" i="24" s="1"/>
  <c r="S5" i="24"/>
  <c r="S13" i="24" l="1"/>
  <c r="S21" i="24"/>
  <c r="S6" i="24"/>
  <c r="S54" i="23" l="1"/>
  <c r="G54" i="23"/>
</calcChain>
</file>

<file path=xl/sharedStrings.xml><?xml version="1.0" encoding="utf-8"?>
<sst xmlns="http://schemas.openxmlformats.org/spreadsheetml/2006/main" count="203" uniqueCount="128">
  <si>
    <t>その他</t>
    <rPh sb="2" eb="3">
      <t>タ</t>
    </rPh>
    <phoneticPr fontId="1"/>
  </si>
  <si>
    <t>構成比</t>
    <rPh sb="0" eb="3">
      <t>コウセイヒ</t>
    </rPh>
    <phoneticPr fontId="1"/>
  </si>
  <si>
    <t>合　　　　　計</t>
    <rPh sb="0" eb="1">
      <t>ア</t>
    </rPh>
    <rPh sb="6" eb="7">
      <t>ケイ</t>
    </rPh>
    <phoneticPr fontId="1"/>
  </si>
  <si>
    <t>財　　　　　　　　　　　政</t>
    <rPh sb="0" eb="1">
      <t>ザイ</t>
    </rPh>
    <rPh sb="12" eb="13">
      <t>セイ</t>
    </rPh>
    <phoneticPr fontId="1"/>
  </si>
  <si>
    <t>（単位　：　千円、％）</t>
    <rPh sb="1" eb="3">
      <t>タンイ</t>
    </rPh>
    <rPh sb="6" eb="8">
      <t>センエン</t>
    </rPh>
    <phoneticPr fontId="1"/>
  </si>
  <si>
    <t>会計区分</t>
    <rPh sb="0" eb="2">
      <t>カイケイ</t>
    </rPh>
    <rPh sb="2" eb="4">
      <t>クブン</t>
    </rPh>
    <phoneticPr fontId="1"/>
  </si>
  <si>
    <t>予算の比較</t>
    <rPh sb="0" eb="2">
      <t>ヨサン</t>
    </rPh>
    <rPh sb="3" eb="5">
      <t>ヒカク</t>
    </rPh>
    <phoneticPr fontId="1"/>
  </si>
  <si>
    <t>前年比</t>
    <rPh sb="0" eb="3">
      <t>ゼンネンヒ</t>
    </rPh>
    <phoneticPr fontId="1"/>
  </si>
  <si>
    <t>国民健康保険事業（事業勘定）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ジギョウ</t>
    </rPh>
    <rPh sb="11" eb="13">
      <t>カンジョウ</t>
    </rPh>
    <phoneticPr fontId="1"/>
  </si>
  <si>
    <t>国民健康保険事業（直診勘定）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1" eb="13">
      <t>カンジョウ</t>
    </rPh>
    <phoneticPr fontId="1"/>
  </si>
  <si>
    <t>（資料　：　予算書）</t>
    <rPh sb="1" eb="3">
      <t>シリョウ</t>
    </rPh>
    <rPh sb="6" eb="9">
      <t>ヨサンショ</t>
    </rPh>
    <phoneticPr fontId="1"/>
  </si>
  <si>
    <t>歳　　　　　　入</t>
    <rPh sb="0" eb="1">
      <t>トシ</t>
    </rPh>
    <rPh sb="7" eb="8">
      <t>イ</t>
    </rPh>
    <phoneticPr fontId="1"/>
  </si>
  <si>
    <t>歳　　　　　　出</t>
    <rPh sb="0" eb="1">
      <t>トシ</t>
    </rPh>
    <rPh sb="7" eb="8">
      <t>デ</t>
    </rPh>
    <phoneticPr fontId="1"/>
  </si>
  <si>
    <t>科　　　目</t>
    <rPh sb="0" eb="1">
      <t>カ</t>
    </rPh>
    <rPh sb="4" eb="5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</si>
  <si>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</si>
  <si>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</si>
  <si>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6">
      <t>コウ</t>
    </rPh>
    <rPh sb="6" eb="7">
      <t>ツキ</t>
    </rPh>
    <rPh sb="7" eb="8">
      <t>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</si>
  <si>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</si>
  <si>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自動車所得税交付金</t>
    <rPh sb="0" eb="3">
      <t>ジドウシャ</t>
    </rPh>
    <rPh sb="3" eb="6">
      <t>ショトクゼイ</t>
    </rPh>
    <rPh sb="6" eb="9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</si>
  <si>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</si>
  <si>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</si>
  <si>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</si>
  <si>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（単位　：　円）</t>
    <rPh sb="1" eb="3">
      <t>タンイ</t>
    </rPh>
    <rPh sb="6" eb="7">
      <t>エン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</si>
  <si>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</si>
  <si>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</si>
  <si>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差引額</t>
    <rPh sb="0" eb="2">
      <t>サシヒキ</t>
    </rPh>
    <rPh sb="2" eb="3">
      <t>ガク</t>
    </rPh>
    <phoneticPr fontId="1"/>
  </si>
  <si>
    <t>（資料　：　決算書）</t>
    <rPh sb="1" eb="3">
      <t>シリョウ</t>
    </rPh>
    <rPh sb="6" eb="9">
      <t>ケッサンショ</t>
    </rPh>
    <phoneticPr fontId="1"/>
  </si>
  <si>
    <t>（単位　：　円、％）</t>
    <rPh sb="1" eb="3">
      <t>タンイ</t>
    </rPh>
    <rPh sb="6" eb="7">
      <t>エン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</si>
  <si>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</si>
  <si>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・村債残高の状況</t>
    <rPh sb="1" eb="3">
      <t>ソンサイ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</si>
  <si>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7">
      <t>マン</t>
    </rPh>
    <rPh sb="7" eb="8">
      <t>エン</t>
    </rPh>
    <phoneticPr fontId="1"/>
  </si>
  <si>
    <t>・基金残高の状況</t>
    <rPh sb="1" eb="3">
      <t>キキン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</si>
  <si>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8">
      <t>マンエン</t>
    </rPh>
    <phoneticPr fontId="1"/>
  </si>
  <si>
    <t>区　　　分</t>
    <rPh sb="0" eb="1">
      <t>ク</t>
    </rPh>
    <rPh sb="4" eb="5">
      <t>ブン</t>
    </rPh>
    <phoneticPr fontId="1"/>
  </si>
  <si>
    <t>一　　般　　会　　計</t>
    <rPh sb="0" eb="1">
      <t>イチ</t>
    </rPh>
    <rPh sb="3" eb="4">
      <t>ハン</t>
    </rPh>
    <rPh sb="6" eb="7">
      <t>カイ</t>
    </rPh>
    <rPh sb="9" eb="10">
      <t>ケイ</t>
    </rPh>
    <phoneticPr fontId="1"/>
  </si>
  <si>
    <t>ふるさと振興基金</t>
    <rPh sb="4" eb="6">
      <t>シンコウ</t>
    </rPh>
    <rPh sb="6" eb="8">
      <t>キキン</t>
    </rPh>
    <phoneticPr fontId="1"/>
  </si>
  <si>
    <t>公共施設整備基金</t>
    <rPh sb="0" eb="2">
      <t>コウキョウ</t>
    </rPh>
    <rPh sb="2" eb="3">
      <t>セ</t>
    </rPh>
    <rPh sb="3" eb="4">
      <t>セツ</t>
    </rPh>
    <rPh sb="4" eb="5">
      <t>ヒトシ</t>
    </rPh>
    <rPh sb="5" eb="6">
      <t>ソナエ</t>
    </rPh>
    <rPh sb="6" eb="8">
      <t>キキン</t>
    </rPh>
    <rPh sb="7" eb="8">
      <t>キン</t>
    </rPh>
    <phoneticPr fontId="1"/>
  </si>
  <si>
    <t>温泉事業施設整備基金</t>
    <rPh sb="0" eb="2">
      <t>オンセン</t>
    </rPh>
    <rPh sb="2" eb="4">
      <t>ジギョウ</t>
    </rPh>
    <rPh sb="4" eb="6">
      <t>シセツ</t>
    </rPh>
    <rPh sb="6" eb="8">
      <t>セイビ</t>
    </rPh>
    <rPh sb="8" eb="10">
      <t>キキン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</si>
  <si>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</si>
  <si>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</si>
  <si>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</si>
  <si>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合　　　　　　　　　　計</t>
    <rPh sb="0" eb="1">
      <t>ア</t>
    </rPh>
    <rPh sb="11" eb="12">
      <t>ケイ</t>
    </rPh>
    <phoneticPr fontId="1"/>
  </si>
  <si>
    <t>国民健康保険　（事業勘定）</t>
    <rPh sb="0" eb="2">
      <t>コクミン</t>
    </rPh>
    <rPh sb="2" eb="4">
      <t>ケンコウ</t>
    </rPh>
    <rPh sb="4" eb="6">
      <t>ホケン</t>
    </rPh>
    <rPh sb="8" eb="10">
      <t>ジギョウ</t>
    </rPh>
    <rPh sb="10" eb="12">
      <t>カンジョウ</t>
    </rPh>
    <phoneticPr fontId="1"/>
  </si>
  <si>
    <t>国民健康保険　（直診勘定）</t>
    <rPh sb="0" eb="2">
      <t>コクミン</t>
    </rPh>
    <rPh sb="2" eb="4">
      <t>ケンコウ</t>
    </rPh>
    <rPh sb="4" eb="6">
      <t>ホケン</t>
    </rPh>
    <rPh sb="8" eb="10">
      <t>チョクシン</t>
    </rPh>
    <rPh sb="10" eb="12">
      <t>カンジョウ</t>
    </rPh>
    <phoneticPr fontId="1"/>
  </si>
  <si>
    <t>下水道事業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phoneticPr fontId="1"/>
  </si>
  <si>
    <t>農業集落排水事業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phoneticPr fontId="1"/>
  </si>
  <si>
    <t>介護保険</t>
    <rPh sb="0" eb="1">
      <t>カイ</t>
    </rPh>
    <rPh sb="1" eb="2">
      <t>マモル</t>
    </rPh>
    <rPh sb="2" eb="3">
      <t>ホ</t>
    </rPh>
    <rPh sb="3" eb="4">
      <t>ケン</t>
    </rPh>
    <phoneticPr fontId="1"/>
  </si>
  <si>
    <t>後期高齢者医療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イ</t>
    </rPh>
    <rPh sb="6" eb="7">
      <t>イヤス</t>
    </rPh>
    <phoneticPr fontId="1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</si>
  <si>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1"/>
  </si>
  <si>
    <t>合　　　　計</t>
    <rPh sb="0" eb="1">
      <t>ア</t>
    </rPh>
    <rPh sb="5" eb="6">
      <t>ケイ</t>
    </rPh>
    <phoneticPr fontId="1"/>
  </si>
  <si>
    <t>村税</t>
    <rPh sb="0" eb="1">
      <t>ムラ</t>
    </rPh>
    <rPh sb="1" eb="2">
      <t>ゼイ</t>
    </rPh>
    <phoneticPr fontId="1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</si>
  <si>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1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</si>
  <si>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</si>
  <si>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</si>
  <si>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ツキ</t>
    </rPh>
    <rPh sb="6" eb="7">
      <t>キン</t>
    </rPh>
    <phoneticPr fontId="1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</si>
  <si>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1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</si>
  <si>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1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</si>
  <si>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1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</si>
  <si>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1"/>
  </si>
  <si>
    <t>繰入金</t>
    <rPh sb="0" eb="1">
      <t>クリ</t>
    </rPh>
    <rPh sb="1" eb="2">
      <t>イ</t>
    </rPh>
    <rPh sb="2" eb="3">
      <t>キン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</si>
  <si>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</si>
  <si>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諸収入</t>
    <rPh sb="0" eb="1">
      <t>ショ</t>
    </rPh>
    <rPh sb="1" eb="2">
      <t>オサム</t>
    </rPh>
    <rPh sb="2" eb="3">
      <t>イ</t>
    </rPh>
    <phoneticPr fontId="1"/>
  </si>
  <si>
    <t>村債</t>
    <rPh sb="0" eb="1">
      <t>ムラ</t>
    </rPh>
    <rPh sb="1" eb="2">
      <t>サイ</t>
    </rPh>
    <phoneticPr fontId="1"/>
  </si>
  <si>
    <t>歳入合計</t>
    <rPh sb="0" eb="1">
      <t>トシ</t>
    </rPh>
    <rPh sb="1" eb="2">
      <t>イ</t>
    </rPh>
    <rPh sb="2" eb="3">
      <t>ア</t>
    </rPh>
    <rPh sb="3" eb="4">
      <t>ケイ</t>
    </rPh>
    <phoneticPr fontId="1"/>
  </si>
  <si>
    <t>議会費</t>
    <rPh sb="0" eb="1">
      <t>ギ</t>
    </rPh>
    <rPh sb="1" eb="2">
      <t>カイ</t>
    </rPh>
    <rPh sb="2" eb="3">
      <t>ヒ</t>
    </rPh>
    <phoneticPr fontId="1"/>
  </si>
  <si>
    <t>総務費</t>
    <rPh sb="0" eb="1">
      <t>ソウ</t>
    </rPh>
    <rPh sb="1" eb="2">
      <t>ツトム</t>
    </rPh>
    <rPh sb="2" eb="3">
      <t>ヒ</t>
    </rPh>
    <phoneticPr fontId="1"/>
  </si>
  <si>
    <t>民生費</t>
    <rPh sb="0" eb="1">
      <t>タミ</t>
    </rPh>
    <rPh sb="1" eb="2">
      <t>セイ</t>
    </rPh>
    <rPh sb="2" eb="3">
      <t>ヒ</t>
    </rPh>
    <phoneticPr fontId="1"/>
  </si>
  <si>
    <t>衛生費</t>
    <rPh sb="0" eb="1">
      <t>マモル</t>
    </rPh>
    <rPh sb="1" eb="2">
      <t>セイ</t>
    </rPh>
    <rPh sb="2" eb="3">
      <t>ヒ</t>
    </rPh>
    <phoneticPr fontId="1"/>
  </si>
  <si>
    <t>労働費</t>
    <rPh sb="0" eb="1">
      <t>ロウ</t>
    </rPh>
    <rPh sb="1" eb="2">
      <t>ハタラキ</t>
    </rPh>
    <rPh sb="2" eb="3">
      <t>ヒ</t>
    </rPh>
    <phoneticPr fontId="1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</si>
  <si>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1"/>
  </si>
  <si>
    <t>商工費</t>
    <rPh sb="0" eb="1">
      <t>ショウ</t>
    </rPh>
    <rPh sb="1" eb="2">
      <t>コウ</t>
    </rPh>
    <rPh sb="2" eb="3">
      <t>ヒ</t>
    </rPh>
    <phoneticPr fontId="1"/>
  </si>
  <si>
    <t>土木費</t>
    <rPh sb="0" eb="1">
      <t>ツチ</t>
    </rPh>
    <rPh sb="1" eb="2">
      <t>キ</t>
    </rPh>
    <rPh sb="2" eb="3">
      <t>ヒ</t>
    </rPh>
    <phoneticPr fontId="1"/>
  </si>
  <si>
    <t>消防費</t>
    <rPh sb="0" eb="1">
      <t>ショウ</t>
    </rPh>
    <rPh sb="1" eb="2">
      <t>ボウ</t>
    </rPh>
    <rPh sb="2" eb="3">
      <t>ヒ</t>
    </rPh>
    <phoneticPr fontId="1"/>
  </si>
  <si>
    <t>教育費</t>
    <rPh sb="0" eb="1">
      <t>キョウ</t>
    </rPh>
    <rPh sb="1" eb="2">
      <t>イク</t>
    </rPh>
    <rPh sb="2" eb="3">
      <t>ヒ</t>
    </rPh>
    <phoneticPr fontId="1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</si>
  <si>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1"/>
  </si>
  <si>
    <t>公債費</t>
    <rPh sb="0" eb="1">
      <t>コウ</t>
    </rPh>
    <rPh sb="1" eb="2">
      <t>サイ</t>
    </rPh>
    <rPh sb="2" eb="3">
      <t>ヒ</t>
    </rPh>
    <phoneticPr fontId="1"/>
  </si>
  <si>
    <t>歳出合計</t>
    <rPh sb="0" eb="1">
      <t>トシ</t>
    </rPh>
    <rPh sb="1" eb="2">
      <t>デ</t>
    </rPh>
    <rPh sb="2" eb="3">
      <t>ア</t>
    </rPh>
    <rPh sb="3" eb="4">
      <t>ケイ</t>
    </rPh>
    <phoneticPr fontId="1"/>
  </si>
  <si>
    <t>歳　　　　　　　入</t>
    <rPh sb="0" eb="1">
      <t>トシ</t>
    </rPh>
    <rPh sb="8" eb="9">
      <t>イ</t>
    </rPh>
    <phoneticPr fontId="1"/>
  </si>
  <si>
    <t>歳　　　　　　　出</t>
    <rPh sb="0" eb="1">
      <t>トシ</t>
    </rPh>
    <rPh sb="8" eb="9">
      <t>デ</t>
    </rPh>
    <phoneticPr fontId="1"/>
  </si>
  <si>
    <t>科　　　　目</t>
    <rPh sb="0" eb="1">
      <t>カ</t>
    </rPh>
    <rPh sb="5" eb="6">
      <t>メ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</si>
  <si>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1"/>
  </si>
  <si>
    <t>一般会計</t>
    <rPh sb="0" eb="1">
      <t>イチ</t>
    </rPh>
    <rPh sb="1" eb="2">
      <t>ハン</t>
    </rPh>
    <rPh sb="2" eb="3">
      <t>カイ</t>
    </rPh>
    <rPh sb="3" eb="4">
      <t>ケイ</t>
    </rPh>
    <phoneticPr fontId="1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</si>
  <si>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1"/>
  </si>
  <si>
    <t>下水道事業会計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1"/>
  </si>
  <si>
    <t>農業集落排水事業会計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rPh sb="8" eb="9">
      <t>カイ</t>
    </rPh>
    <rPh sb="9" eb="10">
      <t>ケイ</t>
    </rPh>
    <phoneticPr fontId="1"/>
  </si>
  <si>
    <t>国民健康保険事業（直診）会計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2" eb="14">
      <t>カイケイ</t>
    </rPh>
    <phoneticPr fontId="1"/>
  </si>
  <si>
    <t>土地開発基金</t>
    <rPh sb="0" eb="1">
      <t>ツチ</t>
    </rPh>
    <rPh sb="1" eb="2">
      <t>チ</t>
    </rPh>
    <rPh sb="2" eb="3">
      <t>カイ</t>
    </rPh>
    <rPh sb="3" eb="4">
      <t>ハッ</t>
    </rPh>
    <rPh sb="4" eb="5">
      <t>モト</t>
    </rPh>
    <rPh sb="5" eb="6">
      <t>キン</t>
    </rPh>
    <phoneticPr fontId="1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</si>
  <si>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キン</t>
    </rPh>
    <phoneticPr fontId="1"/>
  </si>
  <si>
    <t>地域福祉基金</t>
    <rPh sb="0" eb="1">
      <t>チ</t>
    </rPh>
    <rPh sb="1" eb="2">
      <t>イキ</t>
    </rPh>
    <rPh sb="2" eb="3">
      <t>フク</t>
    </rPh>
    <rPh sb="3" eb="4">
      <t>シ</t>
    </rPh>
    <rPh sb="4" eb="5">
      <t>モト</t>
    </rPh>
    <rPh sb="5" eb="6">
      <t>キン</t>
    </rPh>
    <phoneticPr fontId="1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</si>
  <si>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1"/>
  </si>
  <si>
    <t>地域振興基金</t>
    <rPh sb="0" eb="1">
      <t>チ</t>
    </rPh>
    <rPh sb="1" eb="2">
      <t>イキ</t>
    </rPh>
    <rPh sb="2" eb="3">
      <t>オサム</t>
    </rPh>
    <rPh sb="3" eb="4">
      <t>キョウ</t>
    </rPh>
    <rPh sb="4" eb="5">
      <t>モト</t>
    </rPh>
    <rPh sb="5" eb="6">
      <t>キン</t>
    </rPh>
    <phoneticPr fontId="1"/>
  </si>
  <si>
    <t>小　　　　　　　　　　計</t>
    <rPh sb="0" eb="1">
      <t>ショウ</t>
    </rPh>
    <rPh sb="11" eb="12">
      <t>ケイ</t>
    </rPh>
    <phoneticPr fontId="1"/>
  </si>
  <si>
    <t>施設整備基金</t>
    <rPh sb="0" eb="1">
      <t>シ</t>
    </rPh>
    <rPh sb="1" eb="2">
      <t>セツ</t>
    </rPh>
    <rPh sb="2" eb="3">
      <t>ヒトシ</t>
    </rPh>
    <rPh sb="3" eb="4">
      <t>ソナエ</t>
    </rPh>
    <rPh sb="4" eb="5">
      <t>モト</t>
    </rPh>
    <rPh sb="5" eb="6">
      <t>キン</t>
    </rPh>
    <phoneticPr fontId="1"/>
  </si>
  <si>
    <t>介護保険会計</t>
    <rPh sb="0" eb="1">
      <t>カイ</t>
    </rPh>
    <rPh sb="1" eb="2">
      <t>マモル</t>
    </rPh>
    <rPh sb="2" eb="3">
      <t>ホ</t>
    </rPh>
    <rPh sb="3" eb="4">
      <t>ケン</t>
    </rPh>
    <rPh sb="4" eb="5">
      <t>カイ</t>
    </rPh>
    <rPh sb="5" eb="6">
      <t>ケイ</t>
    </rPh>
    <phoneticPr fontId="1"/>
  </si>
  <si>
    <t>諸支出金</t>
    <rPh sb="0" eb="1">
      <t>ショ</t>
    </rPh>
    <rPh sb="1" eb="2">
      <t>シ</t>
    </rPh>
    <rPh sb="2" eb="3">
      <t>デ</t>
    </rPh>
    <rPh sb="3" eb="4">
      <t>キン</t>
    </rPh>
    <phoneticPr fontId="1"/>
  </si>
  <si>
    <t>予備費</t>
    <rPh sb="0" eb="1">
      <t>ヨ</t>
    </rPh>
    <rPh sb="1" eb="2">
      <t>ソナエ</t>
    </rPh>
    <rPh sb="2" eb="3">
      <t>ヒ</t>
    </rPh>
    <phoneticPr fontId="1"/>
  </si>
  <si>
    <t>平成29年度末</t>
    <rPh sb="0" eb="2">
      <t>ヘイセイ</t>
    </rPh>
    <rPh sb="4" eb="7">
      <t>ネンドマツ</t>
    </rPh>
    <phoneticPr fontId="1"/>
  </si>
  <si>
    <t>平成29年度末</t>
    <rPh sb="0" eb="2">
      <t>ヘイセイ</t>
    </rPh>
    <rPh sb="4" eb="6">
      <t>ネンド</t>
    </rPh>
    <rPh sb="6" eb="7">
      <t>マツ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</si>
  <si>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</si>
  <si>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収益的収入</t>
    <rPh sb="3" eb="5">
      <t>シュウニュウ</t>
    </rPh>
    <phoneticPr fontId="1"/>
  </si>
  <si>
    <t>収益的支出</t>
    <rPh sb="3" eb="5">
      <t>シシュツ</t>
    </rPh>
    <phoneticPr fontId="1"/>
  </si>
  <si>
    <t>資本的支出</t>
    <rPh sb="0" eb="2">
      <t>シホン</t>
    </rPh>
    <rPh sb="2" eb="3">
      <t>テキ</t>
    </rPh>
    <rPh sb="3" eb="5">
      <t>シシュツ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</si>
  <si>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</si>
  <si>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内　訳</t>
    <rPh sb="0" eb="1">
      <t>ウチ</t>
    </rPh>
    <rPh sb="2" eb="3">
      <t>ヤク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</si>
  <si>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</si>
  <si>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</si>
  <si>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・企業債残高の状況</t>
    <rPh sb="1" eb="3">
      <t>キギョウ</t>
    </rPh>
    <rPh sb="3" eb="4">
      <t>サイ</t>
    </rPh>
    <rPh sb="4" eb="6">
      <t>ザンダカ</t>
    </rPh>
    <rPh sb="7" eb="9">
      <t>ジョウキョウ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</si>
  <si>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フン</t>
    </rPh>
    <phoneticPr fontId="1"/>
  </si>
  <si>
    <t>収益的収支</t>
    <rPh sb="3" eb="5">
      <t>シュウシ</t>
    </rPh>
    <phoneticPr fontId="1"/>
  </si>
  <si>
    <t>資本的収支</t>
    <rPh sb="0" eb="2">
      <t>シホン</t>
    </rPh>
    <rPh sb="3" eb="5">
      <t>シュウシ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</si>
  <si>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</si>
  <si>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フン</t>
    </rPh>
    <phoneticPr fontId="1"/>
  </si>
  <si>
    <t>内　訳</t>
    <rPh sb="0" eb="1">
      <t>ウチ</t>
    </rPh>
    <rPh sb="2" eb="3">
      <t>ヤク</t>
    </rPh>
    <phoneticPr fontId="1"/>
  </si>
  <si>
    <t>水　　　道　　　事　　　業</t>
    <rPh sb="0" eb="1">
      <t>スイ</t>
    </rPh>
    <rPh sb="4" eb="5">
      <t>ミチ</t>
    </rPh>
    <rPh sb="8" eb="9">
      <t>コト</t>
    </rPh>
    <rPh sb="12" eb="13">
      <t>ギョウ</t>
    </rPh>
    <phoneticPr fontId="1"/>
  </si>
  <si>
    <t>寄附金</t>
    <rPh sb="0" eb="2">
      <t>キフ</t>
    </rPh>
    <rPh sb="2" eb="3">
      <t>キン</t>
    </rPh>
    <phoneticPr fontId="1"/>
  </si>
  <si>
    <t>平成30年度末</t>
    <rPh sb="0" eb="2">
      <t>ヘイセイ</t>
    </rPh>
    <rPh sb="4" eb="7">
      <t>ネンドマツ</t>
    </rPh>
    <phoneticPr fontId="1"/>
  </si>
  <si>
    <t>平成30年度末</t>
    <rPh sb="0" eb="2">
      <t>ヘイセイ</t>
    </rPh>
    <rPh sb="4" eb="6">
      <t>ネンド</t>
    </rPh>
    <rPh sb="6" eb="7">
      <t>マツ</t>
    </rPh>
    <phoneticPr fontId="1"/>
  </si>
  <si>
    <t>平成31年度</t>
    <rPh sb="0" eb="2">
      <t>ヘイセイ</t>
    </rPh>
    <rPh sb="4" eb="5">
      <t>ネン</t>
    </rPh>
    <rPh sb="5" eb="6">
      <t>ド</t>
    </rPh>
    <phoneticPr fontId="1"/>
  </si>
  <si>
    <t>・令和2年度　　会計別当初予算</t>
    <rPh sb="1" eb="2">
      <t>レイ</t>
    </rPh>
    <rPh sb="2" eb="3">
      <t>ワ</t>
    </rPh>
    <rPh sb="4" eb="6">
      <t>ネンド</t>
    </rPh>
    <rPh sb="8" eb="10">
      <t>カイケイ</t>
    </rPh>
    <rPh sb="10" eb="11">
      <t>ベツ</t>
    </rPh>
    <rPh sb="11" eb="13">
      <t>トウショ</t>
    </rPh>
    <rPh sb="13" eb="15">
      <t>ヨサン</t>
    </rPh>
    <phoneticPr fontId="1"/>
  </si>
  <si>
    <t>・令和2年度　　公営企業会計当初予算</t>
    <rPh sb="1" eb="2">
      <t>レイ</t>
    </rPh>
    <rPh sb="2" eb="3">
      <t>ワ</t>
    </rPh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トウショ</t>
    </rPh>
    <rPh sb="16" eb="18">
      <t>ヨサン</t>
    </rPh>
    <phoneticPr fontId="1"/>
  </si>
  <si>
    <t>・令和2年度　一般会計歳入歳出当初予算</t>
    <rPh sb="1" eb="2">
      <t>レイ</t>
    </rPh>
    <rPh sb="2" eb="3">
      <t>ワ</t>
    </rPh>
    <rPh sb="4" eb="6">
      <t>ネンド</t>
    </rPh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トウショ</t>
    </rPh>
    <rPh sb="17" eb="19">
      <t>ヨサン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</si>
  <si>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</si>
  <si>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・令和元年度　　会計別決算額</t>
    <rPh sb="4" eb="6">
      <t>ネンド</t>
    </rPh>
    <rPh sb="8" eb="10">
      <t>カイケイ</t>
    </rPh>
    <rPh sb="10" eb="11">
      <t>ベツ</t>
    </rPh>
    <rPh sb="11" eb="13">
      <t>ケッサン</t>
    </rPh>
    <rPh sb="13" eb="14">
      <t>ガク</t>
    </rPh>
    <phoneticPr fontId="1"/>
  </si>
  <si>
    <t>・令和元年度　　公営企業会計決算額</t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ケッサン</t>
    </rPh>
    <rPh sb="16" eb="17">
      <t>ガク</t>
    </rPh>
    <phoneticPr fontId="1"/>
  </si>
  <si>
    <t>・令和元年度　　一般会計歳入歳出決算額</t>
    <rPh sb="4" eb="6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1"/>
  </si>
  <si>
    <t>令和元年度末</t>
    <rPh sb="0" eb="1">
      <t>レイ</t>
    </rPh>
    <rPh sb="1" eb="2">
      <t>ワ</t>
    </rPh>
    <rPh sb="2" eb="3">
      <t>ガン</t>
    </rPh>
    <rPh sb="3" eb="6">
      <t>ネンドマツ</t>
    </rPh>
    <phoneticPr fontId="1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</si>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</sst>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"/>
    <numFmt numFmtId="179" formatCode="#,##0;&quot;△ &quot;#,##0"/>
  </numFmts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163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9" xfId="0" applyBorder="1" applyAlignment="1">
      <alignment horizontal="right" shrinkToFit="1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right"/>
    </xf>
    <xf numFmtId="0" fontId="0" fillId="0" borderId="0" xfId="0" applyFill="1" applyBorder="1"/>
    <xf numFmtId="0" fontId="0" fillId="0" borderId="9" xfId="0" applyBorder="1" applyAlignment="1">
      <alignment horizontal="center"/>
    </xf>
    <xf numFmtId="3" fontId="0" fillId="0" borderId="0" xfId="0" applyNumberForma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Font="1" applyBorder="1" applyAlignment="1"/>
    <xf numFmtId="0" fontId="0" fillId="0" borderId="3" xfId="0" applyBorder="1" applyAlignment="1">
      <alignment horizontal="right" shrinkToFit="1"/>
    </xf>
    <xf numFmtId="3" fontId="0" fillId="0" borderId="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0" fillId="0" borderId="9" xfId="0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76" fontId="7" fillId="0" borderId="0" xfId="0" applyNumberFormat="1" applyFont="1" applyAlignment="1">
      <alignment vertic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3" fontId="0" fillId="0" borderId="5" xfId="0" applyNumberForma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right" shrinkToFit="1"/>
    </xf>
    <xf numFmtId="4" fontId="6" fillId="4" borderId="7" xfId="0" applyNumberFormat="1" applyFont="1" applyFill="1" applyBorder="1" applyAlignment="1">
      <alignment horizontal="right" shrinkToFit="1"/>
    </xf>
    <xf numFmtId="178" fontId="0" fillId="4" borderId="5" xfId="0" applyNumberFormat="1" applyFill="1" applyBorder="1" applyAlignment="1">
      <alignment horizontal="right" shrinkToFit="1"/>
    </xf>
    <xf numFmtId="178" fontId="0" fillId="4" borderId="7" xfId="0" applyNumberFormat="1" applyFill="1" applyBorder="1" applyAlignment="1">
      <alignment horizontal="right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3" fontId="0" fillId="3" borderId="5" xfId="0" applyNumberFormat="1" applyFill="1" applyBorder="1" applyAlignment="1">
      <alignment horizontal="right" shrinkToFit="1"/>
    </xf>
    <xf numFmtId="3" fontId="0" fillId="3" borderId="6" xfId="0" applyNumberFormat="1" applyFill="1" applyBorder="1" applyAlignment="1">
      <alignment horizontal="right" shrinkToFit="1"/>
    </xf>
    <xf numFmtId="3" fontId="0" fillId="3" borderId="7" xfId="0" applyNumberFormat="1" applyFill="1" applyBorder="1" applyAlignment="1">
      <alignment horizontal="right" shrinkToFit="1"/>
    </xf>
    <xf numFmtId="179" fontId="0" fillId="3" borderId="5" xfId="0" applyNumberFormat="1" applyFill="1" applyBorder="1" applyAlignment="1">
      <alignment horizontal="right" shrinkToFit="1"/>
    </xf>
    <xf numFmtId="179" fontId="0" fillId="3" borderId="6" xfId="0" applyNumberFormat="1" applyFill="1" applyBorder="1" applyAlignment="1">
      <alignment horizontal="right" shrinkToFit="1"/>
    </xf>
    <xf numFmtId="179" fontId="0" fillId="3" borderId="7" xfId="0" applyNumberFormat="1" applyFill="1" applyBorder="1" applyAlignment="1">
      <alignment horizontal="right" shrinkToFit="1"/>
    </xf>
    <xf numFmtId="176" fontId="0" fillId="3" borderId="5" xfId="0" applyNumberFormat="1" applyFill="1" applyBorder="1" applyAlignment="1">
      <alignment horizontal="right" shrinkToFit="1"/>
    </xf>
    <xf numFmtId="176" fontId="0" fillId="3" borderId="6" xfId="0" applyNumberFormat="1" applyFill="1" applyBorder="1" applyAlignment="1">
      <alignment horizontal="right" shrinkToFit="1"/>
    </xf>
    <xf numFmtId="176" fontId="0" fillId="3" borderId="7" xfId="0" applyNumberFormat="1" applyFill="1" applyBorder="1" applyAlignment="1">
      <alignment horizontal="right" shrinkToFit="1"/>
    </xf>
    <xf numFmtId="0" fontId="0" fillId="0" borderId="7" xfId="0" applyBorder="1" applyAlignment="1">
      <alignment horizontal="center" shrinkToFit="1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distributed" shrinkToFit="1"/>
    </xf>
    <xf numFmtId="0" fontId="0" fillId="0" borderId="6" xfId="0" applyBorder="1" applyAlignment="1">
      <alignment horizontal="distributed" shrinkToFit="1"/>
    </xf>
    <xf numFmtId="0" fontId="0" fillId="0" borderId="7" xfId="0" applyBorder="1" applyAlignment="1">
      <alignment horizontal="distributed" shrinkToFit="1"/>
    </xf>
    <xf numFmtId="3" fontId="0" fillId="0" borderId="1" xfId="0" applyNumberFormat="1" applyBorder="1" applyAlignment="1">
      <alignment horizontal="right" shrinkToFit="1"/>
    </xf>
    <xf numFmtId="179" fontId="0" fillId="0" borderId="1" xfId="0" applyNumberFormat="1" applyBorder="1" applyAlignment="1">
      <alignment horizontal="right" shrinkToFit="1"/>
    </xf>
    <xf numFmtId="176" fontId="0" fillId="3" borderId="1" xfId="0" applyNumberFormat="1" applyFill="1" applyBorder="1" applyAlignment="1">
      <alignment horizontal="right" shrinkToFit="1"/>
    </xf>
    <xf numFmtId="3" fontId="0" fillId="3" borderId="1" xfId="0" applyNumberFormat="1" applyFill="1" applyBorder="1" applyAlignment="1">
      <alignment horizontal="right" shrinkToFit="1"/>
    </xf>
    <xf numFmtId="179" fontId="0" fillId="3" borderId="1" xfId="0" applyNumberFormat="1" applyFill="1" applyBorder="1" applyAlignment="1">
      <alignment horizontal="right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6" xfId="0" applyFill="1" applyBorder="1" applyAlignment="1">
      <alignment horizontal="distributed" vertical="center" shrinkToFit="1"/>
    </xf>
    <xf numFmtId="0" fontId="0" fillId="3" borderId="7" xfId="0" applyFill="1" applyBorder="1" applyAlignment="1">
      <alignment horizontal="distributed" vertical="center" shrinkToFit="1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178" fontId="6" fillId="0" borderId="5" xfId="0" applyNumberFormat="1" applyFont="1" applyFill="1" applyBorder="1" applyAlignment="1">
      <alignment horizontal="right" shrinkToFit="1"/>
    </xf>
    <xf numFmtId="178" fontId="6" fillId="0" borderId="7" xfId="0" applyNumberFormat="1" applyFont="1" applyFill="1" applyBorder="1" applyAlignment="1">
      <alignment horizontal="right" shrinkToFit="1"/>
    </xf>
    <xf numFmtId="0" fontId="0" fillId="2" borderId="1" xfId="0" applyFill="1" applyBorder="1" applyAlignment="1">
      <alignment horizontal="center" shrinkToFit="1"/>
    </xf>
    <xf numFmtId="178" fontId="0" fillId="0" borderId="5" xfId="0" applyNumberFormat="1" applyFill="1" applyBorder="1" applyAlignment="1">
      <alignment horizontal="right" shrinkToFit="1"/>
    </xf>
    <xf numFmtId="178" fontId="0" fillId="0" borderId="7" xfId="0" applyNumberFormat="1" applyFill="1" applyBorder="1" applyAlignment="1">
      <alignment horizontal="right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3" borderId="2" xfId="0" applyFill="1" applyBorder="1" applyAlignment="1">
      <alignment horizontal="distributed" vertical="center" shrinkToFit="1"/>
    </xf>
    <xf numFmtId="0" fontId="0" fillId="3" borderId="3" xfId="0" applyFill="1" applyBorder="1" applyAlignment="1">
      <alignment horizontal="distributed" vertical="center" shrinkToFit="1"/>
    </xf>
    <xf numFmtId="0" fontId="0" fillId="3" borderId="4" xfId="0" applyFill="1" applyBorder="1" applyAlignment="1">
      <alignment horizontal="distributed" vertical="center" shrinkToFit="1"/>
    </xf>
    <xf numFmtId="0" fontId="0" fillId="3" borderId="11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horizontal="distributed" vertical="center" shrinkToFit="1"/>
    </xf>
    <xf numFmtId="0" fontId="0" fillId="3" borderId="12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10" xfId="0" applyFill="1" applyBorder="1" applyAlignment="1">
      <alignment horizontal="distributed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0" fillId="0" borderId="5" xfId="1" applyFont="1" applyBorder="1" applyAlignment="1">
      <alignment horizontal="right" shrinkToFit="1"/>
    </xf>
    <xf numFmtId="38" fontId="0" fillId="0" borderId="6" xfId="1" applyFont="1" applyBorder="1" applyAlignment="1">
      <alignment horizontal="right" shrinkToFit="1"/>
    </xf>
    <xf numFmtId="38" fontId="0" fillId="0" borderId="7" xfId="1" applyFont="1" applyBorder="1" applyAlignment="1">
      <alignment horizontal="right" shrinkToFit="1"/>
    </xf>
    <xf numFmtId="178" fontId="0" fillId="0" borderId="5" xfId="0" applyNumberFormat="1" applyBorder="1" applyAlignment="1">
      <alignment horizontal="right" shrinkToFit="1"/>
    </xf>
    <xf numFmtId="178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7" fontId="0" fillId="4" borderId="5" xfId="0" applyNumberFormat="1" applyFill="1" applyBorder="1" applyAlignment="1">
      <alignment horizontal="right"/>
    </xf>
    <xf numFmtId="177" fontId="0" fillId="4" borderId="7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distributed"/>
    </xf>
    <xf numFmtId="0" fontId="0" fillId="0" borderId="1" xfId="0" applyBorder="1" applyAlignment="1">
      <alignment horizontal="distributed" shrinkToFit="1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9" fontId="0" fillId="3" borderId="5" xfId="0" applyNumberFormat="1" applyFill="1" applyBorder="1" applyAlignment="1">
      <alignment horizontal="right"/>
    </xf>
    <xf numFmtId="179" fontId="0" fillId="3" borderId="6" xfId="0" applyNumberFormat="1" applyFill="1" applyBorder="1" applyAlignment="1">
      <alignment horizontal="right"/>
    </xf>
    <xf numFmtId="179" fontId="0" fillId="3" borderId="7" xfId="0" applyNumberFormat="1" applyFill="1" applyBorder="1" applyAlignment="1">
      <alignment horizontal="right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5" xfId="0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distributed" shrinkToFit="1"/>
    </xf>
    <xf numFmtId="0" fontId="0" fillId="3" borderId="6" xfId="0" applyFill="1" applyBorder="1" applyAlignment="1">
      <alignment horizontal="distributed" shrinkToFit="1"/>
    </xf>
    <xf numFmtId="0" fontId="0" fillId="3" borderId="7" xfId="0" applyFill="1" applyBorder="1" applyAlignment="1">
      <alignment horizontal="distributed" shrinkToFit="1"/>
    </xf>
    <xf numFmtId="0" fontId="0" fillId="3" borderId="5" xfId="0" applyFill="1" applyBorder="1" applyAlignment="1">
      <alignment horizontal="right" shrinkToFit="1"/>
    </xf>
    <xf numFmtId="0" fontId="0" fillId="3" borderId="6" xfId="0" applyFill="1" applyBorder="1" applyAlignment="1">
      <alignment horizontal="right" shrinkToFit="1"/>
    </xf>
    <xf numFmtId="0" fontId="0" fillId="3" borderId="7" xfId="0" applyFill="1" applyBorder="1" applyAlignment="1">
      <alignment horizontal="right" shrinkToFit="1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view="pageBreakPreview" zoomScaleNormal="100" zoomScaleSheetLayoutView="100" workbookViewId="0">
      <selection sqref="A1:X2"/>
    </sheetView>
  </sheetViews>
  <sheetFormatPr defaultColWidth="2.875" defaultRowHeight="13.5"/>
  <cols>
    <col min="1" max="24" width="3.625" customWidth="1"/>
  </cols>
  <sheetData>
    <row r="1" spans="1:24" ht="13.5" customHeight="1">
      <c r="A1" s="51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4" ht="13.5" customHeigh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</row>
    <row r="5" spans="1:24" ht="15" customHeight="1">
      <c r="A5" s="16" t="s">
        <v>118</v>
      </c>
    </row>
    <row r="6" spans="1:24">
      <c r="A6" s="9"/>
      <c r="B6" s="2"/>
      <c r="C6" s="2"/>
      <c r="D6" s="3"/>
      <c r="R6" s="14"/>
      <c r="S6" s="14"/>
      <c r="T6" s="14"/>
      <c r="U6" s="14"/>
      <c r="V6" s="14"/>
      <c r="X6" s="14" t="s">
        <v>4</v>
      </c>
    </row>
    <row r="7" spans="1:24" ht="15" customHeight="1">
      <c r="A7" s="64" t="s">
        <v>111</v>
      </c>
      <c r="B7" s="65"/>
      <c r="C7" s="65"/>
      <c r="D7" s="65"/>
      <c r="E7" s="65"/>
      <c r="F7" s="65"/>
      <c r="G7" s="65"/>
      <c r="H7" s="66"/>
      <c r="I7" s="47" t="s">
        <v>121</v>
      </c>
      <c r="J7" s="48"/>
      <c r="K7" s="48"/>
      <c r="L7" s="49"/>
      <c r="M7" s="47" t="s">
        <v>117</v>
      </c>
      <c r="N7" s="48"/>
      <c r="O7" s="48"/>
      <c r="P7" s="49"/>
      <c r="Q7" s="47" t="s">
        <v>6</v>
      </c>
      <c r="R7" s="48"/>
      <c r="S7" s="48"/>
      <c r="T7" s="49"/>
      <c r="U7" s="47" t="s">
        <v>7</v>
      </c>
      <c r="V7" s="48"/>
      <c r="W7" s="48"/>
      <c r="X7" s="49"/>
    </row>
    <row r="8" spans="1:24" ht="15" customHeight="1">
      <c r="A8" s="67" t="s">
        <v>34</v>
      </c>
      <c r="B8" s="68"/>
      <c r="C8" s="68"/>
      <c r="D8" s="68"/>
      <c r="E8" s="68"/>
      <c r="F8" s="68"/>
      <c r="G8" s="68"/>
      <c r="H8" s="69"/>
      <c r="I8" s="70">
        <v>5930000</v>
      </c>
      <c r="J8" s="71"/>
      <c r="K8" s="71"/>
      <c r="L8" s="72"/>
      <c r="M8" s="70">
        <v>5285000</v>
      </c>
      <c r="N8" s="71"/>
      <c r="O8" s="71"/>
      <c r="P8" s="72"/>
      <c r="Q8" s="73">
        <f>I8-M8</f>
        <v>645000</v>
      </c>
      <c r="R8" s="74"/>
      <c r="S8" s="74"/>
      <c r="T8" s="75"/>
      <c r="U8" s="76">
        <f>ROUND(100*I8/M8,1)</f>
        <v>112.2</v>
      </c>
      <c r="V8" s="77"/>
      <c r="W8" s="77"/>
      <c r="X8" s="78"/>
    </row>
    <row r="9" spans="1:24" ht="15" customHeight="1">
      <c r="A9" s="39" t="s">
        <v>48</v>
      </c>
      <c r="B9" s="40"/>
      <c r="C9" s="40"/>
      <c r="D9" s="40"/>
      <c r="E9" s="40"/>
      <c r="F9" s="40"/>
      <c r="G9" s="40"/>
      <c r="H9" s="79"/>
      <c r="I9" s="41">
        <v>2025200</v>
      </c>
      <c r="J9" s="42"/>
      <c r="K9" s="42"/>
      <c r="L9" s="43"/>
      <c r="M9" s="41">
        <v>2120600</v>
      </c>
      <c r="N9" s="42"/>
      <c r="O9" s="42"/>
      <c r="P9" s="43"/>
      <c r="Q9" s="80">
        <f t="shared" ref="Q9:Q16" si="0">I9-M9</f>
        <v>-95400</v>
      </c>
      <c r="R9" s="81"/>
      <c r="S9" s="81"/>
      <c r="T9" s="82"/>
      <c r="U9" s="76">
        <f t="shared" ref="U9:U16" si="1">ROUND(100*I9/M9,1)</f>
        <v>95.5</v>
      </c>
      <c r="V9" s="77"/>
      <c r="W9" s="77"/>
      <c r="X9" s="78"/>
    </row>
    <row r="10" spans="1:24" ht="15" customHeight="1">
      <c r="A10" s="83" t="s">
        <v>112</v>
      </c>
      <c r="B10" s="39" t="s">
        <v>8</v>
      </c>
      <c r="C10" s="40"/>
      <c r="D10" s="40"/>
      <c r="E10" s="40"/>
      <c r="F10" s="40"/>
      <c r="G10" s="40"/>
      <c r="H10" s="79"/>
      <c r="I10" s="41">
        <v>655300</v>
      </c>
      <c r="J10" s="42"/>
      <c r="K10" s="42"/>
      <c r="L10" s="43"/>
      <c r="M10" s="41">
        <v>657400</v>
      </c>
      <c r="N10" s="42"/>
      <c r="O10" s="42"/>
      <c r="P10" s="43"/>
      <c r="Q10" s="80">
        <f t="shared" si="0"/>
        <v>-2100</v>
      </c>
      <c r="R10" s="81"/>
      <c r="S10" s="81"/>
      <c r="T10" s="82"/>
      <c r="U10" s="76">
        <f t="shared" si="1"/>
        <v>99.7</v>
      </c>
      <c r="V10" s="77"/>
      <c r="W10" s="77"/>
      <c r="X10" s="78"/>
    </row>
    <row r="11" spans="1:24" ht="15" customHeight="1">
      <c r="A11" s="84"/>
      <c r="B11" s="39" t="s">
        <v>9</v>
      </c>
      <c r="C11" s="40"/>
      <c r="D11" s="40"/>
      <c r="E11" s="40"/>
      <c r="F11" s="40"/>
      <c r="G11" s="40"/>
      <c r="H11" s="79"/>
      <c r="I11" s="41">
        <v>57400</v>
      </c>
      <c r="J11" s="42"/>
      <c r="K11" s="42"/>
      <c r="L11" s="43"/>
      <c r="M11" s="41">
        <v>56800</v>
      </c>
      <c r="N11" s="42"/>
      <c r="O11" s="42"/>
      <c r="P11" s="43"/>
      <c r="Q11" s="80">
        <f t="shared" si="0"/>
        <v>600</v>
      </c>
      <c r="R11" s="81"/>
      <c r="S11" s="81"/>
      <c r="T11" s="82"/>
      <c r="U11" s="76">
        <f t="shared" si="1"/>
        <v>101.1</v>
      </c>
      <c r="V11" s="77"/>
      <c r="W11" s="77"/>
      <c r="X11" s="78"/>
    </row>
    <row r="12" spans="1:24" ht="15" customHeight="1">
      <c r="A12" s="84"/>
      <c r="B12" s="86" t="s">
        <v>44</v>
      </c>
      <c r="C12" s="87"/>
      <c r="D12" s="87"/>
      <c r="E12" s="87"/>
      <c r="F12" s="87"/>
      <c r="G12" s="87"/>
      <c r="H12" s="88"/>
      <c r="I12" s="41">
        <v>307000</v>
      </c>
      <c r="J12" s="42"/>
      <c r="K12" s="42"/>
      <c r="L12" s="43"/>
      <c r="M12" s="41">
        <v>414000</v>
      </c>
      <c r="N12" s="42"/>
      <c r="O12" s="42"/>
      <c r="P12" s="43"/>
      <c r="Q12" s="80">
        <f t="shared" si="0"/>
        <v>-107000</v>
      </c>
      <c r="R12" s="81"/>
      <c r="S12" s="81"/>
      <c r="T12" s="82"/>
      <c r="U12" s="76">
        <f t="shared" si="1"/>
        <v>74.2</v>
      </c>
      <c r="V12" s="77"/>
      <c r="W12" s="77"/>
      <c r="X12" s="78"/>
    </row>
    <row r="13" spans="1:24" ht="15" customHeight="1">
      <c r="A13" s="84"/>
      <c r="B13" s="86" t="s">
        <v>45</v>
      </c>
      <c r="C13" s="87"/>
      <c r="D13" s="87"/>
      <c r="E13" s="87"/>
      <c r="F13" s="87"/>
      <c r="G13" s="87"/>
      <c r="H13" s="88"/>
      <c r="I13" s="41">
        <v>68500</v>
      </c>
      <c r="J13" s="42"/>
      <c r="K13" s="42"/>
      <c r="L13" s="43"/>
      <c r="M13" s="41">
        <v>76500</v>
      </c>
      <c r="N13" s="42"/>
      <c r="O13" s="42"/>
      <c r="P13" s="43"/>
      <c r="Q13" s="80">
        <f t="shared" si="0"/>
        <v>-8000</v>
      </c>
      <c r="R13" s="81"/>
      <c r="S13" s="81"/>
      <c r="T13" s="82"/>
      <c r="U13" s="76">
        <f t="shared" si="1"/>
        <v>89.5</v>
      </c>
      <c r="V13" s="77"/>
      <c r="W13" s="77"/>
      <c r="X13" s="78"/>
    </row>
    <row r="14" spans="1:24" ht="15" customHeight="1">
      <c r="A14" s="84"/>
      <c r="B14" s="86" t="s">
        <v>46</v>
      </c>
      <c r="C14" s="87"/>
      <c r="D14" s="87"/>
      <c r="E14" s="87"/>
      <c r="F14" s="87"/>
      <c r="G14" s="87"/>
      <c r="H14" s="88"/>
      <c r="I14" s="41">
        <v>859000</v>
      </c>
      <c r="J14" s="42"/>
      <c r="K14" s="42"/>
      <c r="L14" s="43"/>
      <c r="M14" s="41">
        <v>841800</v>
      </c>
      <c r="N14" s="42"/>
      <c r="O14" s="42"/>
      <c r="P14" s="43"/>
      <c r="Q14" s="80">
        <f t="shared" si="0"/>
        <v>17200</v>
      </c>
      <c r="R14" s="81"/>
      <c r="S14" s="81"/>
      <c r="T14" s="82"/>
      <c r="U14" s="76">
        <f t="shared" si="1"/>
        <v>102</v>
      </c>
      <c r="V14" s="77"/>
      <c r="W14" s="77"/>
      <c r="X14" s="78"/>
    </row>
    <row r="15" spans="1:24" ht="15" customHeight="1">
      <c r="A15" s="85"/>
      <c r="B15" s="86" t="s">
        <v>47</v>
      </c>
      <c r="C15" s="87"/>
      <c r="D15" s="87"/>
      <c r="E15" s="87"/>
      <c r="F15" s="87"/>
      <c r="G15" s="87"/>
      <c r="H15" s="88"/>
      <c r="I15" s="41">
        <v>78000</v>
      </c>
      <c r="J15" s="42"/>
      <c r="K15" s="42"/>
      <c r="L15" s="43"/>
      <c r="M15" s="41">
        <v>74100</v>
      </c>
      <c r="N15" s="42"/>
      <c r="O15" s="42"/>
      <c r="P15" s="43"/>
      <c r="Q15" s="80">
        <f t="shared" si="0"/>
        <v>3900</v>
      </c>
      <c r="R15" s="81"/>
      <c r="S15" s="81"/>
      <c r="T15" s="82"/>
      <c r="U15" s="76">
        <f t="shared" si="1"/>
        <v>105.3</v>
      </c>
      <c r="V15" s="77"/>
      <c r="W15" s="77"/>
      <c r="X15" s="78"/>
    </row>
    <row r="16" spans="1:24" ht="15" customHeight="1">
      <c r="A16" s="39" t="s">
        <v>49</v>
      </c>
      <c r="B16" s="40"/>
      <c r="C16" s="40"/>
      <c r="D16" s="40"/>
      <c r="E16" s="40"/>
      <c r="F16" s="40"/>
      <c r="G16" s="40"/>
      <c r="H16" s="79"/>
      <c r="I16" s="41">
        <v>7955200</v>
      </c>
      <c r="J16" s="42"/>
      <c r="K16" s="42"/>
      <c r="L16" s="43"/>
      <c r="M16" s="41">
        <v>7405600</v>
      </c>
      <c r="N16" s="42"/>
      <c r="O16" s="42"/>
      <c r="P16" s="43"/>
      <c r="Q16" s="80">
        <f t="shared" si="0"/>
        <v>549600</v>
      </c>
      <c r="R16" s="81"/>
      <c r="S16" s="81"/>
      <c r="T16" s="82"/>
      <c r="U16" s="76">
        <f t="shared" si="1"/>
        <v>107.4</v>
      </c>
      <c r="V16" s="77"/>
      <c r="W16" s="77"/>
      <c r="X16" s="78"/>
    </row>
    <row r="17" spans="1:31">
      <c r="A17" s="2"/>
      <c r="B17" s="7"/>
      <c r="C17" s="7"/>
      <c r="D17" s="7"/>
      <c r="E17" s="7"/>
      <c r="F17" s="7"/>
      <c r="G17" s="7"/>
      <c r="H17" s="20"/>
      <c r="I17" s="21"/>
      <c r="J17" s="21"/>
      <c r="K17" s="21"/>
      <c r="L17" s="22"/>
      <c r="M17" s="22"/>
      <c r="N17" s="21"/>
      <c r="O17" s="21"/>
      <c r="P17" s="21"/>
      <c r="Q17" s="23"/>
      <c r="R17" s="23"/>
      <c r="S17" s="23"/>
      <c r="T17" s="23"/>
      <c r="U17" s="23"/>
      <c r="V17" s="17"/>
      <c r="X17" s="17" t="s">
        <v>10</v>
      </c>
    </row>
    <row r="18" spans="1:31">
      <c r="A18" s="15"/>
      <c r="B18" s="15"/>
      <c r="C18" s="15"/>
      <c r="D18" s="15"/>
      <c r="E18" s="15"/>
      <c r="F18" s="15"/>
      <c r="G18" s="15"/>
      <c r="H18" s="24"/>
      <c r="I18" s="6"/>
      <c r="J18" s="6"/>
      <c r="K18" s="6"/>
      <c r="L18" s="24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31" ht="15" customHeight="1">
      <c r="A19" s="16" t="s">
        <v>119</v>
      </c>
      <c r="B19" s="15"/>
      <c r="C19" s="15"/>
      <c r="D19" s="15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5"/>
      <c r="S19" s="15"/>
    </row>
    <row r="20" spans="1:31">
      <c r="X20" s="14" t="s">
        <v>4</v>
      </c>
    </row>
    <row r="21" spans="1:31" ht="15" customHeight="1">
      <c r="A21" s="94" t="s">
        <v>111</v>
      </c>
      <c r="B21" s="94"/>
      <c r="C21" s="94"/>
      <c r="D21" s="94"/>
      <c r="E21" s="94"/>
      <c r="F21" s="94"/>
      <c r="G21" s="94"/>
      <c r="H21" s="94"/>
      <c r="I21" s="47" t="s">
        <v>121</v>
      </c>
      <c r="J21" s="48"/>
      <c r="K21" s="48"/>
      <c r="L21" s="49"/>
      <c r="M21" s="47" t="s">
        <v>117</v>
      </c>
      <c r="N21" s="48"/>
      <c r="O21" s="48"/>
      <c r="P21" s="49"/>
      <c r="Q21" s="103" t="s">
        <v>6</v>
      </c>
      <c r="R21" s="103"/>
      <c r="S21" s="103"/>
      <c r="T21" s="103"/>
      <c r="U21" s="103" t="s">
        <v>7</v>
      </c>
      <c r="V21" s="103"/>
      <c r="W21" s="103"/>
      <c r="X21" s="103"/>
    </row>
    <row r="22" spans="1:31" ht="15" customHeight="1">
      <c r="A22" s="109" t="s">
        <v>102</v>
      </c>
      <c r="B22" s="110"/>
      <c r="C22" s="110"/>
      <c r="D22" s="111"/>
      <c r="E22" s="95" t="s">
        <v>99</v>
      </c>
      <c r="F22" s="96"/>
      <c r="G22" s="96"/>
      <c r="H22" s="97"/>
      <c r="I22" s="92">
        <v>212448</v>
      </c>
      <c r="J22" s="92"/>
      <c r="K22" s="92"/>
      <c r="L22" s="92"/>
      <c r="M22" s="92">
        <v>221490</v>
      </c>
      <c r="N22" s="92"/>
      <c r="O22" s="92"/>
      <c r="P22" s="92"/>
      <c r="Q22" s="93">
        <f>I22-M22</f>
        <v>-9042</v>
      </c>
      <c r="R22" s="93"/>
      <c r="S22" s="93"/>
      <c r="T22" s="93"/>
      <c r="U22" s="91">
        <f>ROUND(100*I22/M22,1)</f>
        <v>95.9</v>
      </c>
      <c r="V22" s="91"/>
      <c r="W22" s="91"/>
      <c r="X22" s="91"/>
    </row>
    <row r="23" spans="1:31" ht="15" customHeight="1">
      <c r="A23" s="112"/>
      <c r="B23" s="113"/>
      <c r="C23" s="113"/>
      <c r="D23" s="114"/>
      <c r="E23" s="95" t="s">
        <v>100</v>
      </c>
      <c r="F23" s="96"/>
      <c r="G23" s="96"/>
      <c r="H23" s="97"/>
      <c r="I23" s="89">
        <v>201981</v>
      </c>
      <c r="J23" s="89"/>
      <c r="K23" s="89"/>
      <c r="L23" s="89"/>
      <c r="M23" s="89">
        <v>218470</v>
      </c>
      <c r="N23" s="89"/>
      <c r="O23" s="89"/>
      <c r="P23" s="89"/>
      <c r="Q23" s="90">
        <f t="shared" ref="Q23:Q25" si="2">I23-M23</f>
        <v>-16489</v>
      </c>
      <c r="R23" s="90"/>
      <c r="S23" s="90"/>
      <c r="T23" s="90"/>
      <c r="U23" s="91">
        <f t="shared" ref="U23:U25" si="3">ROUND(100*I23/M23,1)</f>
        <v>92.5</v>
      </c>
      <c r="V23" s="91"/>
      <c r="W23" s="91"/>
      <c r="X23" s="91"/>
    </row>
    <row r="24" spans="1:31" ht="15" customHeight="1">
      <c r="A24" s="112"/>
      <c r="B24" s="113"/>
      <c r="C24" s="113"/>
      <c r="D24" s="114"/>
      <c r="E24" s="98" t="s">
        <v>98</v>
      </c>
      <c r="F24" s="99"/>
      <c r="G24" s="99"/>
      <c r="H24" s="100"/>
      <c r="I24" s="92">
        <v>95989</v>
      </c>
      <c r="J24" s="92"/>
      <c r="K24" s="92"/>
      <c r="L24" s="92"/>
      <c r="M24" s="92">
        <v>42051</v>
      </c>
      <c r="N24" s="92"/>
      <c r="O24" s="92"/>
      <c r="P24" s="92"/>
      <c r="Q24" s="93">
        <f t="shared" si="2"/>
        <v>53938</v>
      </c>
      <c r="R24" s="93"/>
      <c r="S24" s="93"/>
      <c r="T24" s="93"/>
      <c r="U24" s="91">
        <f t="shared" si="3"/>
        <v>228.3</v>
      </c>
      <c r="V24" s="91"/>
      <c r="W24" s="91"/>
      <c r="X24" s="91"/>
    </row>
    <row r="25" spans="1:31" ht="15" customHeight="1">
      <c r="A25" s="115"/>
      <c r="B25" s="116"/>
      <c r="C25" s="116"/>
      <c r="D25" s="117"/>
      <c r="E25" s="98" t="s">
        <v>101</v>
      </c>
      <c r="F25" s="99"/>
      <c r="G25" s="99"/>
      <c r="H25" s="100"/>
      <c r="I25" s="89">
        <v>152132</v>
      </c>
      <c r="J25" s="89"/>
      <c r="K25" s="89"/>
      <c r="L25" s="89"/>
      <c r="M25" s="89">
        <v>106006</v>
      </c>
      <c r="N25" s="89"/>
      <c r="O25" s="89"/>
      <c r="P25" s="89"/>
      <c r="Q25" s="90">
        <f t="shared" si="2"/>
        <v>46126</v>
      </c>
      <c r="R25" s="90"/>
      <c r="S25" s="90"/>
      <c r="T25" s="90"/>
      <c r="U25" s="91">
        <f t="shared" si="3"/>
        <v>143.5</v>
      </c>
      <c r="V25" s="91"/>
      <c r="W25" s="91"/>
      <c r="X25" s="91"/>
    </row>
    <row r="26" spans="1:31">
      <c r="X26" s="31" t="s">
        <v>10</v>
      </c>
    </row>
    <row r="28" spans="1:31" ht="15" customHeight="1">
      <c r="A28" s="32" t="s">
        <v>120</v>
      </c>
      <c r="B28" s="15"/>
      <c r="C28" s="15"/>
      <c r="D28" s="15"/>
      <c r="E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5"/>
      <c r="S28" s="15"/>
    </row>
    <row r="29" spans="1:31">
      <c r="A29" s="19"/>
      <c r="B29" s="19"/>
      <c r="C29" s="19"/>
      <c r="D29" s="19"/>
      <c r="E29" s="19"/>
      <c r="F29" s="19"/>
      <c r="G29" s="19"/>
      <c r="H29" s="25"/>
      <c r="I29" s="14"/>
      <c r="J29" s="14"/>
      <c r="K29" s="14"/>
      <c r="L29" s="24"/>
      <c r="M29" s="6"/>
      <c r="N29" s="6"/>
      <c r="O29" s="6"/>
      <c r="P29" s="14"/>
      <c r="Q29" s="13"/>
      <c r="R29" s="13"/>
      <c r="S29" s="13"/>
      <c r="T29" s="13"/>
      <c r="U29" s="13"/>
      <c r="V29" s="14"/>
      <c r="W29" s="21"/>
      <c r="X29" s="14" t="s">
        <v>4</v>
      </c>
    </row>
    <row r="30" spans="1:31" ht="15" customHeight="1">
      <c r="A30" s="47" t="s">
        <v>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 t="s">
        <v>12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9"/>
    </row>
    <row r="31" spans="1:31" ht="15" customHeight="1">
      <c r="A31" s="47" t="s">
        <v>13</v>
      </c>
      <c r="B31" s="48"/>
      <c r="C31" s="48"/>
      <c r="D31" s="48"/>
      <c r="E31" s="48"/>
      <c r="F31" s="49"/>
      <c r="G31" s="47" t="s">
        <v>14</v>
      </c>
      <c r="H31" s="48"/>
      <c r="I31" s="48"/>
      <c r="J31" s="49"/>
      <c r="K31" s="47" t="s">
        <v>1</v>
      </c>
      <c r="L31" s="49"/>
      <c r="M31" s="47" t="s">
        <v>13</v>
      </c>
      <c r="N31" s="48"/>
      <c r="O31" s="48"/>
      <c r="P31" s="48"/>
      <c r="Q31" s="48"/>
      <c r="R31" s="49"/>
      <c r="S31" s="47" t="s">
        <v>14</v>
      </c>
      <c r="T31" s="48"/>
      <c r="U31" s="48"/>
      <c r="V31" s="49"/>
      <c r="W31" s="47" t="s">
        <v>1</v>
      </c>
      <c r="X31" s="49"/>
    </row>
    <row r="32" spans="1:31" ht="15" customHeight="1">
      <c r="A32" s="106" t="s">
        <v>50</v>
      </c>
      <c r="B32" s="107"/>
      <c r="C32" s="107"/>
      <c r="D32" s="107"/>
      <c r="E32" s="107"/>
      <c r="F32" s="108"/>
      <c r="G32" s="41">
        <v>723954</v>
      </c>
      <c r="H32" s="42"/>
      <c r="I32" s="42"/>
      <c r="J32" s="43"/>
      <c r="K32" s="101">
        <v>12.2</v>
      </c>
      <c r="L32" s="102"/>
      <c r="M32" s="86" t="s">
        <v>64</v>
      </c>
      <c r="N32" s="87"/>
      <c r="O32" s="87"/>
      <c r="P32" s="87"/>
      <c r="Q32" s="87"/>
      <c r="R32" s="88"/>
      <c r="S32" s="41">
        <v>70119</v>
      </c>
      <c r="T32" s="42"/>
      <c r="U32" s="42"/>
      <c r="V32" s="43"/>
      <c r="W32" s="104">
        <v>1.2</v>
      </c>
      <c r="X32" s="105"/>
      <c r="Y32" s="10"/>
      <c r="Z32" s="10"/>
      <c r="AA32" s="60">
        <f>ROUND(G32*100/$G$54,2)</f>
        <v>12.21</v>
      </c>
      <c r="AB32" s="61"/>
      <c r="AD32" s="62">
        <v>1.2</v>
      </c>
      <c r="AE32" s="63"/>
    </row>
    <row r="33" spans="1:31" ht="15" customHeight="1">
      <c r="A33" s="106" t="s">
        <v>51</v>
      </c>
      <c r="B33" s="107"/>
      <c r="C33" s="107"/>
      <c r="D33" s="107"/>
      <c r="E33" s="107"/>
      <c r="F33" s="108"/>
      <c r="G33" s="41">
        <v>71600</v>
      </c>
      <c r="H33" s="42"/>
      <c r="I33" s="42"/>
      <c r="J33" s="43"/>
      <c r="K33" s="101">
        <v>1.2</v>
      </c>
      <c r="L33" s="102"/>
      <c r="M33" s="86" t="s">
        <v>65</v>
      </c>
      <c r="N33" s="87"/>
      <c r="O33" s="87"/>
      <c r="P33" s="87"/>
      <c r="Q33" s="87"/>
      <c r="R33" s="88"/>
      <c r="S33" s="41">
        <v>1417410</v>
      </c>
      <c r="T33" s="42"/>
      <c r="U33" s="42"/>
      <c r="V33" s="43"/>
      <c r="W33" s="104">
        <v>23.9</v>
      </c>
      <c r="X33" s="105"/>
      <c r="Y33" s="12"/>
      <c r="AA33" s="60">
        <f t="shared" ref="AA33:AA53" si="4">ROUND(G33*100/$G$54,2)</f>
        <v>1.21</v>
      </c>
      <c r="AB33" s="61"/>
      <c r="AD33" s="62">
        <v>23.9</v>
      </c>
      <c r="AE33" s="63"/>
    </row>
    <row r="34" spans="1:31" ht="15" customHeight="1">
      <c r="A34" s="106" t="s">
        <v>52</v>
      </c>
      <c r="B34" s="107"/>
      <c r="C34" s="107"/>
      <c r="D34" s="107"/>
      <c r="E34" s="107"/>
      <c r="F34" s="108"/>
      <c r="G34" s="41">
        <v>400</v>
      </c>
      <c r="H34" s="42"/>
      <c r="I34" s="42"/>
      <c r="J34" s="43"/>
      <c r="K34" s="101">
        <v>0</v>
      </c>
      <c r="L34" s="102"/>
      <c r="M34" s="86" t="s">
        <v>66</v>
      </c>
      <c r="N34" s="87"/>
      <c r="O34" s="87"/>
      <c r="P34" s="87"/>
      <c r="Q34" s="87"/>
      <c r="R34" s="88"/>
      <c r="S34" s="41">
        <v>1132346</v>
      </c>
      <c r="T34" s="42"/>
      <c r="U34" s="42"/>
      <c r="V34" s="43"/>
      <c r="W34" s="104">
        <v>19.100000000000001</v>
      </c>
      <c r="X34" s="105"/>
      <c r="AA34" s="60">
        <f t="shared" si="4"/>
        <v>0.01</v>
      </c>
      <c r="AB34" s="61"/>
      <c r="AD34" s="62">
        <v>19.100000000000001</v>
      </c>
      <c r="AE34" s="63"/>
    </row>
    <row r="35" spans="1:31" ht="15" customHeight="1">
      <c r="A35" s="106" t="s">
        <v>53</v>
      </c>
      <c r="B35" s="107"/>
      <c r="C35" s="107"/>
      <c r="D35" s="107"/>
      <c r="E35" s="107"/>
      <c r="F35" s="108"/>
      <c r="G35" s="41">
        <v>1300</v>
      </c>
      <c r="H35" s="42"/>
      <c r="I35" s="42"/>
      <c r="J35" s="43"/>
      <c r="K35" s="101">
        <v>0</v>
      </c>
      <c r="L35" s="102"/>
      <c r="M35" s="86" t="s">
        <v>67</v>
      </c>
      <c r="N35" s="87"/>
      <c r="O35" s="87"/>
      <c r="P35" s="87"/>
      <c r="Q35" s="87"/>
      <c r="R35" s="88"/>
      <c r="S35" s="41">
        <v>498571</v>
      </c>
      <c r="T35" s="42"/>
      <c r="U35" s="42"/>
      <c r="V35" s="43"/>
      <c r="W35" s="104">
        <v>8.4</v>
      </c>
      <c r="X35" s="105"/>
      <c r="AA35" s="60">
        <f t="shared" si="4"/>
        <v>0.02</v>
      </c>
      <c r="AB35" s="61"/>
      <c r="AD35" s="62">
        <v>8.4</v>
      </c>
      <c r="AE35" s="63"/>
    </row>
    <row r="36" spans="1:31" ht="15" customHeight="1">
      <c r="A36" s="118" t="s">
        <v>15</v>
      </c>
      <c r="B36" s="119"/>
      <c r="C36" s="119"/>
      <c r="D36" s="119"/>
      <c r="E36" s="119"/>
      <c r="F36" s="120"/>
      <c r="G36" s="41">
        <v>800</v>
      </c>
      <c r="H36" s="42"/>
      <c r="I36" s="42"/>
      <c r="J36" s="43"/>
      <c r="K36" s="101">
        <v>0</v>
      </c>
      <c r="L36" s="102"/>
      <c r="M36" s="86" t="s">
        <v>69</v>
      </c>
      <c r="N36" s="87"/>
      <c r="O36" s="87"/>
      <c r="P36" s="87"/>
      <c r="Q36" s="87"/>
      <c r="R36" s="88"/>
      <c r="S36" s="41">
        <v>310999</v>
      </c>
      <c r="T36" s="42"/>
      <c r="U36" s="42"/>
      <c r="V36" s="43"/>
      <c r="W36" s="104">
        <v>5.2</v>
      </c>
      <c r="X36" s="105"/>
      <c r="AA36" s="60">
        <f t="shared" si="4"/>
        <v>0.01</v>
      </c>
      <c r="AB36" s="61"/>
      <c r="AD36" s="62">
        <v>5.2</v>
      </c>
      <c r="AE36" s="63"/>
    </row>
    <row r="37" spans="1:31" ht="15" customHeight="1">
      <c r="A37" s="106" t="s">
        <v>127</v>
      </c>
      <c r="B37" s="107"/>
      <c r="C37" s="107"/>
      <c r="D37" s="107"/>
      <c r="E37" s="107"/>
      <c r="F37" s="108"/>
      <c r="G37" s="41">
        <v>2500</v>
      </c>
      <c r="H37" s="42"/>
      <c r="I37" s="42"/>
      <c r="J37" s="43"/>
      <c r="K37" s="101">
        <v>0</v>
      </c>
      <c r="L37" s="102"/>
      <c r="M37" s="86" t="s">
        <v>70</v>
      </c>
      <c r="N37" s="87"/>
      <c r="O37" s="87"/>
      <c r="P37" s="87"/>
      <c r="Q37" s="87"/>
      <c r="R37" s="88"/>
      <c r="S37" s="41">
        <v>451809</v>
      </c>
      <c r="T37" s="42"/>
      <c r="U37" s="42"/>
      <c r="V37" s="43"/>
      <c r="W37" s="104">
        <v>7.6</v>
      </c>
      <c r="X37" s="105"/>
      <c r="AA37" s="60">
        <f t="shared" si="4"/>
        <v>0.04</v>
      </c>
      <c r="AB37" s="61"/>
      <c r="AD37" s="62">
        <v>7.6</v>
      </c>
      <c r="AE37" s="63"/>
    </row>
    <row r="38" spans="1:31" ht="15" customHeight="1">
      <c r="A38" s="106" t="s">
        <v>16</v>
      </c>
      <c r="B38" s="107"/>
      <c r="C38" s="107"/>
      <c r="D38" s="107"/>
      <c r="E38" s="107"/>
      <c r="F38" s="108"/>
      <c r="G38" s="41">
        <v>124000</v>
      </c>
      <c r="H38" s="42"/>
      <c r="I38" s="42"/>
      <c r="J38" s="43"/>
      <c r="K38" s="101">
        <v>2.1</v>
      </c>
      <c r="L38" s="102"/>
      <c r="M38" s="86" t="s">
        <v>71</v>
      </c>
      <c r="N38" s="87"/>
      <c r="O38" s="87"/>
      <c r="P38" s="87"/>
      <c r="Q38" s="87"/>
      <c r="R38" s="88"/>
      <c r="S38" s="41">
        <v>745939</v>
      </c>
      <c r="T38" s="42"/>
      <c r="U38" s="42"/>
      <c r="V38" s="43"/>
      <c r="W38" s="104">
        <v>12.6</v>
      </c>
      <c r="X38" s="105"/>
      <c r="AA38" s="60">
        <f t="shared" si="4"/>
        <v>2.09</v>
      </c>
      <c r="AB38" s="61"/>
      <c r="AD38" s="62">
        <v>12.6</v>
      </c>
      <c r="AE38" s="63"/>
    </row>
    <row r="39" spans="1:31" ht="15" customHeight="1">
      <c r="A39" s="106" t="s">
        <v>17</v>
      </c>
      <c r="B39" s="107"/>
      <c r="C39" s="107"/>
      <c r="D39" s="107"/>
      <c r="E39" s="107"/>
      <c r="F39" s="108"/>
      <c r="G39" s="41">
        <v>4600</v>
      </c>
      <c r="H39" s="42"/>
      <c r="I39" s="42"/>
      <c r="J39" s="43"/>
      <c r="K39" s="101">
        <v>0.1</v>
      </c>
      <c r="L39" s="102"/>
      <c r="M39" s="86" t="s">
        <v>72</v>
      </c>
      <c r="N39" s="87"/>
      <c r="O39" s="87"/>
      <c r="P39" s="87"/>
      <c r="Q39" s="87"/>
      <c r="R39" s="88"/>
      <c r="S39" s="41">
        <v>296439</v>
      </c>
      <c r="T39" s="42"/>
      <c r="U39" s="42"/>
      <c r="V39" s="43"/>
      <c r="W39" s="104">
        <v>5</v>
      </c>
      <c r="X39" s="105"/>
      <c r="AA39" s="60">
        <f t="shared" si="4"/>
        <v>0.08</v>
      </c>
      <c r="AB39" s="61"/>
      <c r="AD39" s="62">
        <v>5</v>
      </c>
      <c r="AE39" s="63"/>
    </row>
    <row r="40" spans="1:31" ht="15" customHeight="1">
      <c r="A40" s="106" t="s">
        <v>18</v>
      </c>
      <c r="B40" s="107"/>
      <c r="C40" s="107"/>
      <c r="D40" s="107"/>
      <c r="E40" s="107"/>
      <c r="F40" s="108"/>
      <c r="G40" s="41">
        <v>8000</v>
      </c>
      <c r="H40" s="42"/>
      <c r="I40" s="42"/>
      <c r="J40" s="43"/>
      <c r="K40" s="101">
        <v>0.1</v>
      </c>
      <c r="L40" s="102"/>
      <c r="M40" s="86" t="s">
        <v>73</v>
      </c>
      <c r="N40" s="87"/>
      <c r="O40" s="87"/>
      <c r="P40" s="87"/>
      <c r="Q40" s="87"/>
      <c r="R40" s="88"/>
      <c r="S40" s="41">
        <v>601305</v>
      </c>
      <c r="T40" s="42"/>
      <c r="U40" s="42"/>
      <c r="V40" s="43"/>
      <c r="W40" s="104">
        <v>10.1</v>
      </c>
      <c r="X40" s="105"/>
      <c r="Z40" s="12"/>
      <c r="AA40" s="60">
        <f t="shared" si="4"/>
        <v>0.13</v>
      </c>
      <c r="AB40" s="61"/>
      <c r="AD40" s="62">
        <v>10.1</v>
      </c>
      <c r="AE40" s="63"/>
    </row>
    <row r="41" spans="1:31" ht="15" customHeight="1">
      <c r="A41" s="106" t="s">
        <v>54</v>
      </c>
      <c r="B41" s="107"/>
      <c r="C41" s="107"/>
      <c r="D41" s="107"/>
      <c r="E41" s="107"/>
      <c r="F41" s="108"/>
      <c r="G41" s="41">
        <v>2000</v>
      </c>
      <c r="H41" s="42"/>
      <c r="I41" s="42"/>
      <c r="J41" s="43"/>
      <c r="K41" s="101">
        <v>0</v>
      </c>
      <c r="L41" s="102"/>
      <c r="M41" s="86" t="s">
        <v>74</v>
      </c>
      <c r="N41" s="87"/>
      <c r="O41" s="87"/>
      <c r="P41" s="87"/>
      <c r="Q41" s="87"/>
      <c r="R41" s="88"/>
      <c r="S41" s="41">
        <v>4400</v>
      </c>
      <c r="T41" s="42"/>
      <c r="U41" s="42"/>
      <c r="V41" s="43"/>
      <c r="W41" s="104">
        <v>0.1</v>
      </c>
      <c r="X41" s="105"/>
      <c r="AA41" s="60">
        <f t="shared" si="4"/>
        <v>0.03</v>
      </c>
      <c r="AB41" s="61"/>
      <c r="AD41" s="62">
        <v>0.1</v>
      </c>
      <c r="AE41" s="63"/>
    </row>
    <row r="42" spans="1:31" ht="15" customHeight="1">
      <c r="A42" s="106" t="s">
        <v>55</v>
      </c>
      <c r="B42" s="107"/>
      <c r="C42" s="107"/>
      <c r="D42" s="107"/>
      <c r="E42" s="107"/>
      <c r="F42" s="108"/>
      <c r="G42" s="41">
        <v>2347000</v>
      </c>
      <c r="H42" s="42"/>
      <c r="I42" s="42"/>
      <c r="J42" s="43"/>
      <c r="K42" s="101">
        <v>39.6</v>
      </c>
      <c r="L42" s="102"/>
      <c r="M42" s="86" t="s">
        <v>75</v>
      </c>
      <c r="N42" s="87"/>
      <c r="O42" s="87"/>
      <c r="P42" s="87"/>
      <c r="Q42" s="87"/>
      <c r="R42" s="88"/>
      <c r="S42" s="41">
        <v>390662</v>
      </c>
      <c r="T42" s="42"/>
      <c r="U42" s="42"/>
      <c r="V42" s="43"/>
      <c r="W42" s="104">
        <v>6.6</v>
      </c>
      <c r="X42" s="105"/>
      <c r="AA42" s="60">
        <f t="shared" si="4"/>
        <v>39.58</v>
      </c>
      <c r="AB42" s="61"/>
      <c r="AD42" s="62">
        <v>6.6</v>
      </c>
      <c r="AE42" s="63"/>
    </row>
    <row r="43" spans="1:31" ht="15" customHeight="1">
      <c r="A43" s="118" t="s">
        <v>19</v>
      </c>
      <c r="B43" s="119"/>
      <c r="C43" s="119"/>
      <c r="D43" s="119"/>
      <c r="E43" s="119"/>
      <c r="F43" s="120"/>
      <c r="G43" s="121">
        <v>900</v>
      </c>
      <c r="H43" s="122"/>
      <c r="I43" s="122"/>
      <c r="J43" s="123"/>
      <c r="K43" s="101">
        <v>0</v>
      </c>
      <c r="L43" s="102"/>
      <c r="M43" s="86" t="s">
        <v>94</v>
      </c>
      <c r="N43" s="87"/>
      <c r="O43" s="87"/>
      <c r="P43" s="87"/>
      <c r="Q43" s="87"/>
      <c r="R43" s="88"/>
      <c r="S43" s="44">
        <v>1</v>
      </c>
      <c r="T43" s="45"/>
      <c r="U43" s="45"/>
      <c r="V43" s="46"/>
      <c r="W43" s="104">
        <v>0</v>
      </c>
      <c r="X43" s="105"/>
      <c r="AA43" s="60">
        <f t="shared" si="4"/>
        <v>0.02</v>
      </c>
      <c r="AB43" s="61"/>
      <c r="AD43" s="62">
        <v>0</v>
      </c>
      <c r="AE43" s="63"/>
    </row>
    <row r="44" spans="1:31" ht="15" customHeight="1">
      <c r="A44" s="106" t="s">
        <v>20</v>
      </c>
      <c r="B44" s="107"/>
      <c r="C44" s="107"/>
      <c r="D44" s="107"/>
      <c r="E44" s="107"/>
      <c r="F44" s="108"/>
      <c r="G44" s="41">
        <v>33867</v>
      </c>
      <c r="H44" s="42"/>
      <c r="I44" s="42"/>
      <c r="J44" s="43"/>
      <c r="K44" s="101">
        <v>0.6</v>
      </c>
      <c r="L44" s="102"/>
      <c r="M44" s="86" t="s">
        <v>95</v>
      </c>
      <c r="N44" s="87"/>
      <c r="O44" s="87"/>
      <c r="P44" s="87"/>
      <c r="Q44" s="87"/>
      <c r="R44" s="88"/>
      <c r="S44" s="41">
        <v>10000</v>
      </c>
      <c r="T44" s="42"/>
      <c r="U44" s="42"/>
      <c r="V44" s="43"/>
      <c r="W44" s="104">
        <v>0.2</v>
      </c>
      <c r="X44" s="105"/>
      <c r="Y44" s="11"/>
      <c r="Z44" s="11"/>
      <c r="AA44" s="60">
        <f t="shared" si="4"/>
        <v>0.56999999999999995</v>
      </c>
      <c r="AB44" s="61"/>
      <c r="AC44" s="11"/>
      <c r="AD44" s="62">
        <v>0.2</v>
      </c>
      <c r="AE44" s="63"/>
    </row>
    <row r="45" spans="1:31" ht="15" customHeight="1">
      <c r="A45" s="106" t="s">
        <v>21</v>
      </c>
      <c r="B45" s="107"/>
      <c r="C45" s="107"/>
      <c r="D45" s="107"/>
      <c r="E45" s="107"/>
      <c r="F45" s="108"/>
      <c r="G45" s="41">
        <v>124771</v>
      </c>
      <c r="H45" s="42"/>
      <c r="I45" s="42"/>
      <c r="J45" s="43"/>
      <c r="K45" s="101">
        <v>2.1</v>
      </c>
      <c r="L45" s="102"/>
      <c r="M45" s="86"/>
      <c r="N45" s="87"/>
      <c r="O45" s="87"/>
      <c r="P45" s="87"/>
      <c r="Q45" s="87"/>
      <c r="R45" s="88"/>
      <c r="S45" s="44"/>
      <c r="T45" s="45"/>
      <c r="U45" s="45"/>
      <c r="V45" s="46"/>
      <c r="W45" s="124"/>
      <c r="X45" s="125"/>
      <c r="Y45" s="5"/>
      <c r="Z45" s="5"/>
      <c r="AA45" s="60">
        <f t="shared" si="4"/>
        <v>2.1</v>
      </c>
      <c r="AB45" s="61"/>
      <c r="AC45" s="11"/>
      <c r="AD45" s="11"/>
    </row>
    <row r="46" spans="1:31" ht="15" customHeight="1">
      <c r="A46" s="106" t="s">
        <v>56</v>
      </c>
      <c r="B46" s="107"/>
      <c r="C46" s="107"/>
      <c r="D46" s="107"/>
      <c r="E46" s="107"/>
      <c r="F46" s="108"/>
      <c r="G46" s="41">
        <v>712006</v>
      </c>
      <c r="H46" s="42"/>
      <c r="I46" s="42"/>
      <c r="J46" s="43"/>
      <c r="K46" s="101">
        <v>12</v>
      </c>
      <c r="L46" s="102"/>
      <c r="M46" s="86"/>
      <c r="N46" s="87"/>
      <c r="O46" s="87"/>
      <c r="P46" s="87"/>
      <c r="Q46" s="87"/>
      <c r="R46" s="88"/>
      <c r="S46" s="41"/>
      <c r="T46" s="42"/>
      <c r="U46" s="42"/>
      <c r="V46" s="43"/>
      <c r="W46" s="124"/>
      <c r="X46" s="125"/>
      <c r="Y46" s="5"/>
      <c r="Z46" s="5"/>
      <c r="AA46" s="60">
        <f t="shared" si="4"/>
        <v>12.01</v>
      </c>
      <c r="AB46" s="61"/>
      <c r="AC46" s="11"/>
      <c r="AD46" s="11"/>
    </row>
    <row r="47" spans="1:31" ht="15" customHeight="1">
      <c r="A47" s="106" t="s">
        <v>57</v>
      </c>
      <c r="B47" s="107"/>
      <c r="C47" s="107"/>
      <c r="D47" s="107"/>
      <c r="E47" s="107"/>
      <c r="F47" s="108"/>
      <c r="G47" s="121">
        <v>248429</v>
      </c>
      <c r="H47" s="122"/>
      <c r="I47" s="122"/>
      <c r="J47" s="123"/>
      <c r="K47" s="101">
        <v>4.2</v>
      </c>
      <c r="L47" s="102"/>
      <c r="M47" s="39"/>
      <c r="N47" s="40"/>
      <c r="O47" s="40"/>
      <c r="P47" s="40"/>
      <c r="Q47" s="40"/>
      <c r="R47" s="79"/>
      <c r="S47" s="44"/>
      <c r="T47" s="45"/>
      <c r="U47" s="45"/>
      <c r="V47" s="46"/>
      <c r="W47" s="124"/>
      <c r="X47" s="125"/>
      <c r="Y47" s="11"/>
      <c r="Z47" s="11"/>
      <c r="AA47" s="60">
        <f t="shared" si="4"/>
        <v>4.1900000000000004</v>
      </c>
      <c r="AB47" s="61"/>
      <c r="AC47" s="11"/>
      <c r="AD47" s="11"/>
    </row>
    <row r="48" spans="1:31" ht="15" customHeight="1">
      <c r="A48" s="106" t="s">
        <v>58</v>
      </c>
      <c r="B48" s="107"/>
      <c r="C48" s="107"/>
      <c r="D48" s="107"/>
      <c r="E48" s="107"/>
      <c r="F48" s="108"/>
      <c r="G48" s="121">
        <v>87129</v>
      </c>
      <c r="H48" s="122"/>
      <c r="I48" s="122"/>
      <c r="J48" s="123"/>
      <c r="K48" s="101">
        <v>1.5</v>
      </c>
      <c r="L48" s="102"/>
      <c r="M48" s="39"/>
      <c r="N48" s="40"/>
      <c r="O48" s="40"/>
      <c r="P48" s="40"/>
      <c r="Q48" s="40"/>
      <c r="R48" s="79"/>
      <c r="S48" s="44"/>
      <c r="T48" s="45"/>
      <c r="U48" s="45"/>
      <c r="V48" s="46"/>
      <c r="W48" s="124"/>
      <c r="X48" s="125"/>
      <c r="Y48" s="11"/>
      <c r="Z48" s="11"/>
      <c r="AA48" s="60">
        <f t="shared" si="4"/>
        <v>1.47</v>
      </c>
      <c r="AB48" s="61"/>
      <c r="AC48" s="11"/>
      <c r="AD48" s="11"/>
    </row>
    <row r="49" spans="1:30" ht="15" customHeight="1">
      <c r="A49" s="106" t="s">
        <v>114</v>
      </c>
      <c r="B49" s="107"/>
      <c r="C49" s="107"/>
      <c r="D49" s="107"/>
      <c r="E49" s="107"/>
      <c r="F49" s="108"/>
      <c r="G49" s="121">
        <v>47101</v>
      </c>
      <c r="H49" s="122"/>
      <c r="I49" s="122"/>
      <c r="J49" s="123"/>
      <c r="K49" s="101">
        <v>0.8</v>
      </c>
      <c r="L49" s="102"/>
      <c r="M49" s="39"/>
      <c r="N49" s="40"/>
      <c r="O49" s="40"/>
      <c r="P49" s="40"/>
      <c r="Q49" s="40"/>
      <c r="R49" s="79"/>
      <c r="S49" s="44"/>
      <c r="T49" s="45"/>
      <c r="U49" s="45"/>
      <c r="V49" s="46"/>
      <c r="W49" s="124"/>
      <c r="X49" s="125"/>
      <c r="Y49" s="11"/>
      <c r="Z49" s="11"/>
      <c r="AA49" s="60">
        <f t="shared" si="4"/>
        <v>0.79</v>
      </c>
      <c r="AB49" s="61"/>
      <c r="AC49" s="11"/>
      <c r="AD49" s="11"/>
    </row>
    <row r="50" spans="1:30" ht="15" customHeight="1">
      <c r="A50" s="106" t="s">
        <v>59</v>
      </c>
      <c r="B50" s="107"/>
      <c r="C50" s="107"/>
      <c r="D50" s="107"/>
      <c r="E50" s="107"/>
      <c r="F50" s="108"/>
      <c r="G50" s="121">
        <v>594318</v>
      </c>
      <c r="H50" s="122"/>
      <c r="I50" s="122"/>
      <c r="J50" s="123"/>
      <c r="K50" s="101">
        <v>10</v>
      </c>
      <c r="L50" s="102"/>
      <c r="M50" s="39"/>
      <c r="N50" s="40"/>
      <c r="O50" s="40"/>
      <c r="P50" s="40"/>
      <c r="Q50" s="40"/>
      <c r="R50" s="79"/>
      <c r="S50" s="44"/>
      <c r="T50" s="45"/>
      <c r="U50" s="45"/>
      <c r="V50" s="46"/>
      <c r="W50" s="124"/>
      <c r="X50" s="125"/>
      <c r="AA50" s="60">
        <f t="shared" si="4"/>
        <v>10.02</v>
      </c>
      <c r="AB50" s="61"/>
    </row>
    <row r="51" spans="1:30" ht="15" customHeight="1">
      <c r="A51" s="106" t="s">
        <v>60</v>
      </c>
      <c r="B51" s="107"/>
      <c r="C51" s="107"/>
      <c r="D51" s="107"/>
      <c r="E51" s="107"/>
      <c r="F51" s="108"/>
      <c r="G51" s="121">
        <v>100000</v>
      </c>
      <c r="H51" s="122"/>
      <c r="I51" s="122"/>
      <c r="J51" s="123"/>
      <c r="K51" s="101">
        <v>1.7</v>
      </c>
      <c r="L51" s="102"/>
      <c r="M51" s="39"/>
      <c r="N51" s="40"/>
      <c r="O51" s="40"/>
      <c r="P51" s="40"/>
      <c r="Q51" s="40"/>
      <c r="R51" s="79"/>
      <c r="S51" s="44"/>
      <c r="T51" s="45"/>
      <c r="U51" s="45"/>
      <c r="V51" s="46"/>
      <c r="W51" s="124"/>
      <c r="X51" s="125"/>
      <c r="AA51" s="60">
        <f t="shared" si="4"/>
        <v>1.69</v>
      </c>
      <c r="AB51" s="61"/>
    </row>
    <row r="52" spans="1:30" ht="15" customHeight="1">
      <c r="A52" s="106" t="s">
        <v>61</v>
      </c>
      <c r="B52" s="107"/>
      <c r="C52" s="107"/>
      <c r="D52" s="107"/>
      <c r="E52" s="107"/>
      <c r="F52" s="108"/>
      <c r="G52" s="121">
        <v>111225</v>
      </c>
      <c r="H52" s="122"/>
      <c r="I52" s="122"/>
      <c r="J52" s="123"/>
      <c r="K52" s="101">
        <v>1.9</v>
      </c>
      <c r="L52" s="102"/>
      <c r="M52" s="39"/>
      <c r="N52" s="40"/>
      <c r="O52" s="40"/>
      <c r="P52" s="40"/>
      <c r="Q52" s="40"/>
      <c r="R52" s="79"/>
      <c r="S52" s="44"/>
      <c r="T52" s="45"/>
      <c r="U52" s="45"/>
      <c r="V52" s="46"/>
      <c r="W52" s="124"/>
      <c r="X52" s="125"/>
      <c r="AA52" s="60">
        <f t="shared" si="4"/>
        <v>1.88</v>
      </c>
      <c r="AB52" s="61"/>
    </row>
    <row r="53" spans="1:30" ht="15" customHeight="1">
      <c r="A53" s="106" t="s">
        <v>62</v>
      </c>
      <c r="B53" s="107"/>
      <c r="C53" s="107"/>
      <c r="D53" s="107"/>
      <c r="E53" s="107"/>
      <c r="F53" s="108"/>
      <c r="G53" s="121">
        <v>584100</v>
      </c>
      <c r="H53" s="122"/>
      <c r="I53" s="122"/>
      <c r="J53" s="123"/>
      <c r="K53" s="101">
        <v>9.9</v>
      </c>
      <c r="L53" s="102"/>
      <c r="M53" s="39"/>
      <c r="N53" s="40"/>
      <c r="O53" s="40"/>
      <c r="P53" s="40"/>
      <c r="Q53" s="40"/>
      <c r="R53" s="79"/>
      <c r="S53" s="44"/>
      <c r="T53" s="45"/>
      <c r="U53" s="45"/>
      <c r="V53" s="46"/>
      <c r="W53" s="124"/>
      <c r="X53" s="125"/>
      <c r="AA53" s="60">
        <f t="shared" si="4"/>
        <v>9.85</v>
      </c>
      <c r="AB53" s="61"/>
    </row>
    <row r="54" spans="1:30" ht="15" customHeight="1">
      <c r="A54" s="126" t="s">
        <v>63</v>
      </c>
      <c r="B54" s="127"/>
      <c r="C54" s="127"/>
      <c r="D54" s="127"/>
      <c r="E54" s="127"/>
      <c r="F54" s="128"/>
      <c r="G54" s="41">
        <f>SUM(G32:I53)</f>
        <v>5930000</v>
      </c>
      <c r="H54" s="42"/>
      <c r="I54" s="42"/>
      <c r="J54" s="43"/>
      <c r="K54" s="124">
        <v>100</v>
      </c>
      <c r="L54" s="125"/>
      <c r="M54" s="86" t="s">
        <v>76</v>
      </c>
      <c r="N54" s="87"/>
      <c r="O54" s="87"/>
      <c r="P54" s="87"/>
      <c r="Q54" s="87"/>
      <c r="R54" s="88"/>
      <c r="S54" s="41">
        <f>SUM(S32:U53)</f>
        <v>5930000</v>
      </c>
      <c r="T54" s="42"/>
      <c r="U54" s="42"/>
      <c r="V54" s="43"/>
      <c r="W54" s="124">
        <v>100</v>
      </c>
      <c r="X54" s="125"/>
    </row>
    <row r="55" spans="1:30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3"/>
      <c r="S55" s="23"/>
      <c r="T55" s="23"/>
      <c r="U55" s="23"/>
      <c r="V55" s="17"/>
      <c r="X55" s="17" t="s">
        <v>10</v>
      </c>
    </row>
    <row r="56" spans="1:30">
      <c r="A56" s="15"/>
      <c r="B56" s="15"/>
      <c r="C56" s="15"/>
      <c r="D56" s="15"/>
      <c r="E56" s="1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5"/>
      <c r="S56" s="15"/>
    </row>
    <row r="57" spans="1:30">
      <c r="A57" s="15"/>
      <c r="B57" s="15"/>
      <c r="C57" s="15"/>
      <c r="D57" s="15"/>
      <c r="E57" s="1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5"/>
      <c r="S57" s="15"/>
    </row>
  </sheetData>
  <mergeCells count="259">
    <mergeCell ref="A52:F52"/>
    <mergeCell ref="G52:J52"/>
    <mergeCell ref="K52:L52"/>
    <mergeCell ref="M52:R52"/>
    <mergeCell ref="S52:V52"/>
    <mergeCell ref="W52:X52"/>
    <mergeCell ref="A51:F51"/>
    <mergeCell ref="G51:J51"/>
    <mergeCell ref="K51:L51"/>
    <mergeCell ref="M51:R51"/>
    <mergeCell ref="S51:V51"/>
    <mergeCell ref="W51:X51"/>
    <mergeCell ref="A54:F54"/>
    <mergeCell ref="G54:J54"/>
    <mergeCell ref="K54:L54"/>
    <mergeCell ref="M54:R54"/>
    <mergeCell ref="S54:V54"/>
    <mergeCell ref="W54:X54"/>
    <mergeCell ref="A53:F53"/>
    <mergeCell ref="G53:J53"/>
    <mergeCell ref="K53:L53"/>
    <mergeCell ref="M53:R53"/>
    <mergeCell ref="S53:V53"/>
    <mergeCell ref="W53:X53"/>
    <mergeCell ref="A50:F50"/>
    <mergeCell ref="G50:J50"/>
    <mergeCell ref="K50:L50"/>
    <mergeCell ref="M50:R50"/>
    <mergeCell ref="S50:V50"/>
    <mergeCell ref="W50:X50"/>
    <mergeCell ref="A49:F49"/>
    <mergeCell ref="G49:J49"/>
    <mergeCell ref="K49:L49"/>
    <mergeCell ref="M49:R49"/>
    <mergeCell ref="S49:V49"/>
    <mergeCell ref="W49:X49"/>
    <mergeCell ref="A48:F48"/>
    <mergeCell ref="G48:J48"/>
    <mergeCell ref="K48:L48"/>
    <mergeCell ref="M48:R48"/>
    <mergeCell ref="S48:V48"/>
    <mergeCell ref="W48:X48"/>
    <mergeCell ref="A47:F47"/>
    <mergeCell ref="G47:J47"/>
    <mergeCell ref="K47:L47"/>
    <mergeCell ref="M47:R47"/>
    <mergeCell ref="S47:V47"/>
    <mergeCell ref="W47:X47"/>
    <mergeCell ref="A46:F46"/>
    <mergeCell ref="G46:J46"/>
    <mergeCell ref="K46:L46"/>
    <mergeCell ref="M46:R46"/>
    <mergeCell ref="S46:V46"/>
    <mergeCell ref="W46:X46"/>
    <mergeCell ref="A45:F45"/>
    <mergeCell ref="G45:J45"/>
    <mergeCell ref="K45:L45"/>
    <mergeCell ref="M45:R45"/>
    <mergeCell ref="S45:V45"/>
    <mergeCell ref="W45:X45"/>
    <mergeCell ref="A44:F44"/>
    <mergeCell ref="G44:J44"/>
    <mergeCell ref="K44:L44"/>
    <mergeCell ref="M44:R44"/>
    <mergeCell ref="S44:V44"/>
    <mergeCell ref="W44:X44"/>
    <mergeCell ref="A43:F43"/>
    <mergeCell ref="G43:J43"/>
    <mergeCell ref="K43:L43"/>
    <mergeCell ref="M43:R43"/>
    <mergeCell ref="S43:V43"/>
    <mergeCell ref="W43:X43"/>
    <mergeCell ref="A42:F42"/>
    <mergeCell ref="G42:J42"/>
    <mergeCell ref="K42:L42"/>
    <mergeCell ref="M42:R42"/>
    <mergeCell ref="S42:V42"/>
    <mergeCell ref="W42:X42"/>
    <mergeCell ref="A41:F41"/>
    <mergeCell ref="G41:J41"/>
    <mergeCell ref="K41:L41"/>
    <mergeCell ref="M41:R41"/>
    <mergeCell ref="S41:V41"/>
    <mergeCell ref="W41:X41"/>
    <mergeCell ref="A40:F40"/>
    <mergeCell ref="G40:J40"/>
    <mergeCell ref="K40:L40"/>
    <mergeCell ref="M40:R40"/>
    <mergeCell ref="S40:V40"/>
    <mergeCell ref="W40:X40"/>
    <mergeCell ref="A39:F39"/>
    <mergeCell ref="G39:J39"/>
    <mergeCell ref="K39:L39"/>
    <mergeCell ref="M39:R39"/>
    <mergeCell ref="S39:V39"/>
    <mergeCell ref="W39:X39"/>
    <mergeCell ref="A38:F38"/>
    <mergeCell ref="G38:J38"/>
    <mergeCell ref="K38:L38"/>
    <mergeCell ref="M38:R38"/>
    <mergeCell ref="S38:V38"/>
    <mergeCell ref="W38:X38"/>
    <mergeCell ref="A36:F36"/>
    <mergeCell ref="G36:J36"/>
    <mergeCell ref="K36:L36"/>
    <mergeCell ref="M36:R36"/>
    <mergeCell ref="S36:V36"/>
    <mergeCell ref="W36:X36"/>
    <mergeCell ref="A37:F37"/>
    <mergeCell ref="G37:J37"/>
    <mergeCell ref="K37:L37"/>
    <mergeCell ref="M37:R37"/>
    <mergeCell ref="S37:V37"/>
    <mergeCell ref="W37:X37"/>
    <mergeCell ref="A35:F35"/>
    <mergeCell ref="G35:J35"/>
    <mergeCell ref="K35:L35"/>
    <mergeCell ref="M35:R35"/>
    <mergeCell ref="S35:V35"/>
    <mergeCell ref="W35:X35"/>
    <mergeCell ref="A34:F34"/>
    <mergeCell ref="G34:J34"/>
    <mergeCell ref="K34:L34"/>
    <mergeCell ref="M34:R34"/>
    <mergeCell ref="S34:V34"/>
    <mergeCell ref="W34:X34"/>
    <mergeCell ref="W33:X33"/>
    <mergeCell ref="U15:X15"/>
    <mergeCell ref="A16:H16"/>
    <mergeCell ref="I16:L16"/>
    <mergeCell ref="M16:P16"/>
    <mergeCell ref="Q16:T16"/>
    <mergeCell ref="U16:X16"/>
    <mergeCell ref="A32:F32"/>
    <mergeCell ref="G32:J32"/>
    <mergeCell ref="K32:L32"/>
    <mergeCell ref="M32:R32"/>
    <mergeCell ref="S32:V32"/>
    <mergeCell ref="W32:X32"/>
    <mergeCell ref="A31:F31"/>
    <mergeCell ref="G31:J31"/>
    <mergeCell ref="K31:L31"/>
    <mergeCell ref="M31:R31"/>
    <mergeCell ref="S31:V31"/>
    <mergeCell ref="W31:X31"/>
    <mergeCell ref="E25:H25"/>
    <mergeCell ref="A22:D25"/>
    <mergeCell ref="I21:L21"/>
    <mergeCell ref="M21:P21"/>
    <mergeCell ref="A33:F33"/>
    <mergeCell ref="G33:J33"/>
    <mergeCell ref="K33:L33"/>
    <mergeCell ref="M33:R33"/>
    <mergeCell ref="S33:V33"/>
    <mergeCell ref="Q13:T13"/>
    <mergeCell ref="B15:H15"/>
    <mergeCell ref="I15:L15"/>
    <mergeCell ref="M15:P15"/>
    <mergeCell ref="Q15:T15"/>
    <mergeCell ref="U13:X13"/>
    <mergeCell ref="B14:H14"/>
    <mergeCell ref="I14:L14"/>
    <mergeCell ref="M14:P14"/>
    <mergeCell ref="Q14:T14"/>
    <mergeCell ref="U14:X14"/>
    <mergeCell ref="A30:L30"/>
    <mergeCell ref="M30:X30"/>
    <mergeCell ref="Q21:T21"/>
    <mergeCell ref="U21:X21"/>
    <mergeCell ref="I22:L22"/>
    <mergeCell ref="Q22:T22"/>
    <mergeCell ref="U22:X22"/>
    <mergeCell ref="M23:P23"/>
    <mergeCell ref="M22:P22"/>
    <mergeCell ref="I25:L25"/>
    <mergeCell ref="Q25:T25"/>
    <mergeCell ref="U25:X25"/>
    <mergeCell ref="I23:L23"/>
    <mergeCell ref="Q23:T23"/>
    <mergeCell ref="U23:X23"/>
    <mergeCell ref="I24:L24"/>
    <mergeCell ref="Q24:T24"/>
    <mergeCell ref="A21:H21"/>
    <mergeCell ref="U24:X24"/>
    <mergeCell ref="M25:P25"/>
    <mergeCell ref="M24:P24"/>
    <mergeCell ref="E22:H22"/>
    <mergeCell ref="E23:H23"/>
    <mergeCell ref="E24:H24"/>
    <mergeCell ref="B11:H11"/>
    <mergeCell ref="I11:L11"/>
    <mergeCell ref="M11:P11"/>
    <mergeCell ref="Q11:T11"/>
    <mergeCell ref="U11:X11"/>
    <mergeCell ref="A9:H9"/>
    <mergeCell ref="I9:L9"/>
    <mergeCell ref="M9:P9"/>
    <mergeCell ref="Q9:T9"/>
    <mergeCell ref="U9:X9"/>
    <mergeCell ref="B10:H10"/>
    <mergeCell ref="I10:L10"/>
    <mergeCell ref="M10:P10"/>
    <mergeCell ref="Q10:T10"/>
    <mergeCell ref="U10:X10"/>
    <mergeCell ref="A10:A15"/>
    <mergeCell ref="B12:H12"/>
    <mergeCell ref="I12:L12"/>
    <mergeCell ref="M12:P12"/>
    <mergeCell ref="Q12:T12"/>
    <mergeCell ref="U12:X12"/>
    <mergeCell ref="B13:H13"/>
    <mergeCell ref="I13:L13"/>
    <mergeCell ref="M13:P13"/>
    <mergeCell ref="A1:X2"/>
    <mergeCell ref="A7:H7"/>
    <mergeCell ref="I7:L7"/>
    <mergeCell ref="M7:P7"/>
    <mergeCell ref="Q7:T7"/>
    <mergeCell ref="U7:X7"/>
    <mergeCell ref="A8:H8"/>
    <mergeCell ref="I8:L8"/>
    <mergeCell ref="M8:P8"/>
    <mergeCell ref="Q8:T8"/>
    <mergeCell ref="U8:X8"/>
    <mergeCell ref="AA48:AB48"/>
    <mergeCell ref="AA49:AB49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AA40:AB40"/>
    <mergeCell ref="AA50:AB50"/>
    <mergeCell ref="AA51:AB51"/>
    <mergeCell ref="AA52:AB52"/>
    <mergeCell ref="AA53:AB53"/>
    <mergeCell ref="AD32:AE32"/>
    <mergeCell ref="AD33:AE33"/>
    <mergeCell ref="AD34:AE34"/>
    <mergeCell ref="AD35:AE35"/>
    <mergeCell ref="AD36:AE36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A41:AB41"/>
    <mergeCell ref="AA42:AB42"/>
    <mergeCell ref="AA43:AB43"/>
    <mergeCell ref="AA44:AB44"/>
    <mergeCell ref="AA45:AB45"/>
    <mergeCell ref="AA46:AB46"/>
    <mergeCell ref="AA47:AB4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"/>
  <sheetViews>
    <sheetView view="pageBreakPreview" zoomScaleNormal="100" zoomScaleSheetLayoutView="100" workbookViewId="0"/>
  </sheetViews>
  <sheetFormatPr defaultColWidth="2.875" defaultRowHeight="13.5"/>
  <cols>
    <col min="1" max="1" width="3.625" customWidth="1"/>
    <col min="2" max="5" width="3.5" customWidth="1"/>
    <col min="6" max="6" width="4.125" customWidth="1"/>
    <col min="7" max="7" width="6.5" customWidth="1"/>
    <col min="8" max="9" width="3.625" customWidth="1"/>
    <col min="10" max="10" width="3.5" customWidth="1"/>
    <col min="11" max="14" width="3.625" customWidth="1"/>
    <col min="15" max="15" width="3.5" customWidth="1"/>
    <col min="16" max="23" width="3.625" customWidth="1"/>
    <col min="24" max="24" width="2.875" customWidth="1"/>
  </cols>
  <sheetData>
    <row r="2" spans="1:23" ht="15" customHeight="1">
      <c r="A2" s="16" t="s">
        <v>122</v>
      </c>
    </row>
    <row r="3" spans="1:23">
      <c r="A3" s="9"/>
      <c r="B3" s="2"/>
      <c r="C3" s="2"/>
      <c r="D3" s="3"/>
      <c r="S3" s="14"/>
      <c r="T3" s="14"/>
      <c r="U3" s="14"/>
      <c r="V3" s="14"/>
      <c r="W3" s="33" t="s">
        <v>22</v>
      </c>
    </row>
    <row r="4" spans="1:23" ht="15" customHeight="1">
      <c r="A4" s="131" t="s">
        <v>111</v>
      </c>
      <c r="B4" s="131"/>
      <c r="C4" s="131"/>
      <c r="D4" s="131"/>
      <c r="E4" s="131"/>
      <c r="F4" s="131"/>
      <c r="G4" s="131"/>
      <c r="H4" s="131"/>
      <c r="I4" s="57" t="s">
        <v>23</v>
      </c>
      <c r="J4" s="58"/>
      <c r="K4" s="58"/>
      <c r="L4" s="58"/>
      <c r="M4" s="59"/>
      <c r="N4" s="57" t="s">
        <v>24</v>
      </c>
      <c r="O4" s="58"/>
      <c r="P4" s="58"/>
      <c r="Q4" s="58"/>
      <c r="R4" s="59"/>
      <c r="S4" s="57" t="s">
        <v>25</v>
      </c>
      <c r="T4" s="58"/>
      <c r="U4" s="58"/>
      <c r="V4" s="58"/>
      <c r="W4" s="59"/>
    </row>
    <row r="5" spans="1:23" ht="15" customHeight="1">
      <c r="A5" s="132" t="s">
        <v>34</v>
      </c>
      <c r="B5" s="132"/>
      <c r="C5" s="132"/>
      <c r="D5" s="132"/>
      <c r="E5" s="132"/>
      <c r="F5" s="132"/>
      <c r="G5" s="132"/>
      <c r="H5" s="132"/>
      <c r="I5" s="136">
        <v>6080299689</v>
      </c>
      <c r="J5" s="137"/>
      <c r="K5" s="137"/>
      <c r="L5" s="137"/>
      <c r="M5" s="138"/>
      <c r="N5" s="136">
        <v>5629093347</v>
      </c>
      <c r="O5" s="139"/>
      <c r="P5" s="139"/>
      <c r="Q5" s="139"/>
      <c r="R5" s="140"/>
      <c r="S5" s="136">
        <f>I5-N5</f>
        <v>451206342</v>
      </c>
      <c r="T5" s="139"/>
      <c r="U5" s="139"/>
      <c r="V5" s="139"/>
      <c r="W5" s="140"/>
    </row>
    <row r="6" spans="1:23" ht="15" customHeight="1">
      <c r="A6" s="133" t="s">
        <v>48</v>
      </c>
      <c r="B6" s="133"/>
      <c r="C6" s="133"/>
      <c r="D6" s="133"/>
      <c r="E6" s="133"/>
      <c r="F6" s="133"/>
      <c r="G6" s="133"/>
      <c r="H6" s="133"/>
      <c r="I6" s="136">
        <f>SUM(I7:M12)</f>
        <v>1901737567</v>
      </c>
      <c r="J6" s="137"/>
      <c r="K6" s="137"/>
      <c r="L6" s="137"/>
      <c r="M6" s="138"/>
      <c r="N6" s="136">
        <f>SUM(N7:R12)</f>
        <v>1837408234</v>
      </c>
      <c r="O6" s="137"/>
      <c r="P6" s="137"/>
      <c r="Q6" s="137"/>
      <c r="R6" s="138"/>
      <c r="S6" s="136">
        <f t="shared" ref="S6:S13" si="0">I6-N6</f>
        <v>64329333</v>
      </c>
      <c r="T6" s="139"/>
      <c r="U6" s="139"/>
      <c r="V6" s="139"/>
      <c r="W6" s="140"/>
    </row>
    <row r="7" spans="1:23" ht="15" customHeight="1">
      <c r="A7" s="148" t="s">
        <v>103</v>
      </c>
      <c r="B7" s="134" t="s">
        <v>42</v>
      </c>
      <c r="C7" s="134"/>
      <c r="D7" s="134"/>
      <c r="E7" s="134"/>
      <c r="F7" s="134"/>
      <c r="G7" s="134"/>
      <c r="H7" s="134"/>
      <c r="I7" s="136">
        <v>578946860</v>
      </c>
      <c r="J7" s="137"/>
      <c r="K7" s="137"/>
      <c r="L7" s="137"/>
      <c r="M7" s="138"/>
      <c r="N7" s="136">
        <v>575491600</v>
      </c>
      <c r="O7" s="139"/>
      <c r="P7" s="139"/>
      <c r="Q7" s="139"/>
      <c r="R7" s="140"/>
      <c r="S7" s="136">
        <f t="shared" si="0"/>
        <v>3455260</v>
      </c>
      <c r="T7" s="139"/>
      <c r="U7" s="139"/>
      <c r="V7" s="139"/>
      <c r="W7" s="140"/>
    </row>
    <row r="8" spans="1:23" ht="15" customHeight="1">
      <c r="A8" s="149"/>
      <c r="B8" s="134" t="s">
        <v>43</v>
      </c>
      <c r="C8" s="134"/>
      <c r="D8" s="134"/>
      <c r="E8" s="134"/>
      <c r="F8" s="134"/>
      <c r="G8" s="134"/>
      <c r="H8" s="134"/>
      <c r="I8" s="136">
        <v>59247771</v>
      </c>
      <c r="J8" s="137"/>
      <c r="K8" s="137"/>
      <c r="L8" s="137"/>
      <c r="M8" s="138"/>
      <c r="N8" s="136">
        <v>48453696</v>
      </c>
      <c r="O8" s="139"/>
      <c r="P8" s="139"/>
      <c r="Q8" s="139"/>
      <c r="R8" s="140"/>
      <c r="S8" s="136">
        <f t="shared" si="0"/>
        <v>10794075</v>
      </c>
      <c r="T8" s="139"/>
      <c r="U8" s="139"/>
      <c r="V8" s="139"/>
      <c r="W8" s="140"/>
    </row>
    <row r="9" spans="1:23" ht="15" customHeight="1">
      <c r="A9" s="149"/>
      <c r="B9" s="134" t="s">
        <v>44</v>
      </c>
      <c r="C9" s="134"/>
      <c r="D9" s="134"/>
      <c r="E9" s="134"/>
      <c r="F9" s="134"/>
      <c r="G9" s="134"/>
      <c r="H9" s="134"/>
      <c r="I9" s="136">
        <v>259823342</v>
      </c>
      <c r="J9" s="137"/>
      <c r="K9" s="137"/>
      <c r="L9" s="137"/>
      <c r="M9" s="138"/>
      <c r="N9" s="136">
        <v>245166716</v>
      </c>
      <c r="O9" s="139"/>
      <c r="P9" s="139"/>
      <c r="Q9" s="139"/>
      <c r="R9" s="140"/>
      <c r="S9" s="136">
        <f t="shared" si="0"/>
        <v>14656626</v>
      </c>
      <c r="T9" s="139"/>
      <c r="U9" s="139"/>
      <c r="V9" s="139"/>
      <c r="W9" s="140"/>
    </row>
    <row r="10" spans="1:23" ht="15" customHeight="1">
      <c r="A10" s="149"/>
      <c r="B10" s="135" t="s">
        <v>45</v>
      </c>
      <c r="C10" s="135"/>
      <c r="D10" s="135"/>
      <c r="E10" s="135"/>
      <c r="F10" s="135"/>
      <c r="G10" s="135"/>
      <c r="H10" s="135"/>
      <c r="I10" s="136">
        <v>79601127</v>
      </c>
      <c r="J10" s="137"/>
      <c r="K10" s="137"/>
      <c r="L10" s="137"/>
      <c r="M10" s="138"/>
      <c r="N10" s="136">
        <v>72722316</v>
      </c>
      <c r="O10" s="139"/>
      <c r="P10" s="139"/>
      <c r="Q10" s="139"/>
      <c r="R10" s="140"/>
      <c r="S10" s="136">
        <f t="shared" si="0"/>
        <v>6878811</v>
      </c>
      <c r="T10" s="139"/>
      <c r="U10" s="139"/>
      <c r="V10" s="139"/>
      <c r="W10" s="140"/>
    </row>
    <row r="11" spans="1:23" ht="15" customHeight="1">
      <c r="A11" s="149"/>
      <c r="B11" s="134" t="s">
        <v>46</v>
      </c>
      <c r="C11" s="134"/>
      <c r="D11" s="134"/>
      <c r="E11" s="134"/>
      <c r="F11" s="134"/>
      <c r="G11" s="134"/>
      <c r="H11" s="134"/>
      <c r="I11" s="136">
        <v>848984564</v>
      </c>
      <c r="J11" s="137"/>
      <c r="K11" s="137"/>
      <c r="L11" s="137"/>
      <c r="M11" s="138"/>
      <c r="N11" s="136">
        <v>821091081</v>
      </c>
      <c r="O11" s="139"/>
      <c r="P11" s="139"/>
      <c r="Q11" s="139"/>
      <c r="R11" s="140"/>
      <c r="S11" s="136">
        <f t="shared" si="0"/>
        <v>27893483</v>
      </c>
      <c r="T11" s="139"/>
      <c r="U11" s="139"/>
      <c r="V11" s="139"/>
      <c r="W11" s="140"/>
    </row>
    <row r="12" spans="1:23" ht="15" customHeight="1">
      <c r="A12" s="150"/>
      <c r="B12" s="134" t="s">
        <v>47</v>
      </c>
      <c r="C12" s="134"/>
      <c r="D12" s="134"/>
      <c r="E12" s="134"/>
      <c r="F12" s="134"/>
      <c r="G12" s="134"/>
      <c r="H12" s="134"/>
      <c r="I12" s="136">
        <v>75133903</v>
      </c>
      <c r="J12" s="137"/>
      <c r="K12" s="137"/>
      <c r="L12" s="137"/>
      <c r="M12" s="138"/>
      <c r="N12" s="136">
        <v>74482825</v>
      </c>
      <c r="O12" s="139"/>
      <c r="P12" s="139"/>
      <c r="Q12" s="139"/>
      <c r="R12" s="140"/>
      <c r="S12" s="136">
        <f t="shared" si="0"/>
        <v>651078</v>
      </c>
      <c r="T12" s="139"/>
      <c r="U12" s="139"/>
      <c r="V12" s="139"/>
      <c r="W12" s="140"/>
    </row>
    <row r="13" spans="1:23" ht="15" customHeight="1">
      <c r="A13" s="133" t="s">
        <v>49</v>
      </c>
      <c r="B13" s="133"/>
      <c r="C13" s="133"/>
      <c r="D13" s="133"/>
      <c r="E13" s="133"/>
      <c r="F13" s="133"/>
      <c r="G13" s="133"/>
      <c r="H13" s="133"/>
      <c r="I13" s="136">
        <f>I5+I6</f>
        <v>7982037256</v>
      </c>
      <c r="J13" s="137"/>
      <c r="K13" s="137"/>
      <c r="L13" s="137"/>
      <c r="M13" s="138"/>
      <c r="N13" s="136">
        <f>N5+N6</f>
        <v>7466501581</v>
      </c>
      <c r="O13" s="139"/>
      <c r="P13" s="139"/>
      <c r="Q13" s="139"/>
      <c r="R13" s="140"/>
      <c r="S13" s="136">
        <f t="shared" si="0"/>
        <v>515535675</v>
      </c>
      <c r="T13" s="139"/>
      <c r="U13" s="139"/>
      <c r="V13" s="139"/>
      <c r="W13" s="140"/>
    </row>
    <row r="14" spans="1:23" ht="13.5" customHeight="1">
      <c r="A14" s="15"/>
      <c r="B14" s="15"/>
      <c r="C14" s="15"/>
      <c r="D14" s="15"/>
      <c r="E14" s="15"/>
      <c r="F14" s="15"/>
      <c r="G14" s="15"/>
      <c r="I14" s="24"/>
      <c r="J14" s="6"/>
      <c r="K14" s="6"/>
      <c r="L14" s="6"/>
      <c r="M14" s="24"/>
      <c r="N14" s="6"/>
      <c r="O14" s="6"/>
      <c r="P14" s="6"/>
      <c r="Q14" s="6"/>
      <c r="R14" s="17"/>
      <c r="S14" s="17"/>
      <c r="T14" s="17"/>
      <c r="U14" s="17"/>
      <c r="V14" s="17"/>
      <c r="W14" s="28" t="s">
        <v>26</v>
      </c>
    </row>
    <row r="15" spans="1:23" ht="13.5" customHeight="1">
      <c r="A15" s="36"/>
      <c r="B15" s="36"/>
      <c r="C15" s="36"/>
      <c r="D15" s="36"/>
      <c r="E15" s="36"/>
      <c r="F15" s="36"/>
      <c r="G15" s="36"/>
      <c r="I15" s="24"/>
      <c r="J15" s="6"/>
      <c r="K15" s="6"/>
      <c r="L15" s="6"/>
      <c r="M15" s="24"/>
      <c r="N15" s="6"/>
      <c r="O15" s="6"/>
      <c r="P15" s="6"/>
      <c r="Q15" s="6"/>
      <c r="R15" s="6"/>
      <c r="S15" s="6"/>
      <c r="T15" s="6"/>
      <c r="U15" s="6"/>
      <c r="V15" s="6"/>
      <c r="W15" s="29"/>
    </row>
    <row r="16" spans="1:23" ht="13.5" customHeight="1">
      <c r="A16" s="15"/>
      <c r="B16" s="15"/>
      <c r="C16" s="15"/>
      <c r="D16" s="15"/>
      <c r="E16" s="15"/>
      <c r="F16" s="15"/>
      <c r="G16" s="15"/>
      <c r="H16" s="24"/>
      <c r="I16" s="6"/>
      <c r="J16" s="6"/>
      <c r="K16" s="6"/>
      <c r="L16" s="24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7" ht="15" customHeight="1">
      <c r="A17" s="16" t="s">
        <v>123</v>
      </c>
    </row>
    <row r="18" spans="1:27">
      <c r="A18" s="9"/>
      <c r="B18" s="2"/>
      <c r="C18" s="2"/>
      <c r="D18" s="3"/>
      <c r="S18" s="14"/>
      <c r="T18" s="14"/>
      <c r="U18" s="14"/>
      <c r="V18" s="14"/>
      <c r="W18" s="33" t="s">
        <v>22</v>
      </c>
    </row>
    <row r="19" spans="1:27" ht="15" customHeight="1">
      <c r="A19" s="131" t="s">
        <v>111</v>
      </c>
      <c r="B19" s="131"/>
      <c r="C19" s="131"/>
      <c r="D19" s="131"/>
      <c r="E19" s="131"/>
      <c r="F19" s="131"/>
      <c r="G19" s="131"/>
      <c r="H19" s="131"/>
      <c r="I19" s="57" t="s">
        <v>104</v>
      </c>
      <c r="J19" s="58"/>
      <c r="K19" s="58"/>
      <c r="L19" s="58"/>
      <c r="M19" s="59"/>
      <c r="N19" s="57" t="s">
        <v>105</v>
      </c>
      <c r="O19" s="58"/>
      <c r="P19" s="58"/>
      <c r="Q19" s="58"/>
      <c r="R19" s="59"/>
      <c r="S19" s="57" t="s">
        <v>25</v>
      </c>
      <c r="T19" s="58"/>
      <c r="U19" s="58"/>
      <c r="V19" s="58"/>
      <c r="W19" s="59"/>
    </row>
    <row r="20" spans="1:27" ht="15" customHeight="1">
      <c r="A20" s="109" t="s">
        <v>110</v>
      </c>
      <c r="B20" s="110"/>
      <c r="C20" s="110"/>
      <c r="D20" s="111"/>
      <c r="E20" s="95" t="s">
        <v>108</v>
      </c>
      <c r="F20" s="96"/>
      <c r="G20" s="96"/>
      <c r="H20" s="97"/>
      <c r="I20" s="136">
        <v>213865459</v>
      </c>
      <c r="J20" s="137"/>
      <c r="K20" s="137"/>
      <c r="L20" s="137"/>
      <c r="M20" s="138"/>
      <c r="N20" s="136">
        <v>205222589</v>
      </c>
      <c r="O20" s="139"/>
      <c r="P20" s="139"/>
      <c r="Q20" s="139"/>
      <c r="R20" s="140"/>
      <c r="S20" s="145">
        <f>I20-N20</f>
        <v>8642870</v>
      </c>
      <c r="T20" s="146"/>
      <c r="U20" s="146"/>
      <c r="V20" s="146"/>
      <c r="W20" s="147"/>
    </row>
    <row r="21" spans="1:27" ht="15" customHeight="1">
      <c r="A21" s="115"/>
      <c r="B21" s="116"/>
      <c r="C21" s="116"/>
      <c r="D21" s="117"/>
      <c r="E21" s="95" t="s">
        <v>109</v>
      </c>
      <c r="F21" s="96"/>
      <c r="G21" s="96"/>
      <c r="H21" s="97"/>
      <c r="I21" s="136">
        <v>35051000</v>
      </c>
      <c r="J21" s="137"/>
      <c r="K21" s="137"/>
      <c r="L21" s="137"/>
      <c r="M21" s="138"/>
      <c r="N21" s="136">
        <v>88344478</v>
      </c>
      <c r="O21" s="139"/>
      <c r="P21" s="139"/>
      <c r="Q21" s="139"/>
      <c r="R21" s="140"/>
      <c r="S21" s="145">
        <f t="shared" ref="S21" si="1">I21-N21</f>
        <v>-53293478</v>
      </c>
      <c r="T21" s="146"/>
      <c r="U21" s="146"/>
      <c r="V21" s="146"/>
      <c r="W21" s="147"/>
    </row>
    <row r="22" spans="1:27" ht="13.5" customHeight="1">
      <c r="A22" s="35"/>
      <c r="B22" s="35"/>
      <c r="C22" s="35"/>
      <c r="D22" s="35"/>
      <c r="E22" s="35"/>
      <c r="F22" s="35"/>
      <c r="G22" s="35"/>
      <c r="I22" s="24"/>
      <c r="J22" s="6"/>
      <c r="K22" s="6"/>
      <c r="L22" s="6"/>
      <c r="M22" s="24"/>
      <c r="N22" s="6"/>
      <c r="O22" s="6"/>
      <c r="P22" s="6"/>
      <c r="Q22" s="6"/>
      <c r="R22" s="31"/>
      <c r="S22" s="31"/>
      <c r="T22" s="31"/>
      <c r="U22" s="31"/>
      <c r="V22" s="31"/>
      <c r="W22" s="28" t="s">
        <v>26</v>
      </c>
    </row>
    <row r="23" spans="1:27" ht="13.5" customHeight="1">
      <c r="A23" s="15"/>
      <c r="B23" s="15"/>
      <c r="C23" s="15"/>
      <c r="D23" s="15"/>
      <c r="E23" s="15"/>
      <c r="F23" s="15"/>
      <c r="G23" s="15"/>
      <c r="H23" s="24"/>
      <c r="I23" s="6"/>
      <c r="J23" s="6"/>
      <c r="K23" s="6"/>
      <c r="L23" s="24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7" ht="13.5" customHeight="1">
      <c r="A24" s="15"/>
      <c r="B24" s="15"/>
      <c r="C24" s="15"/>
      <c r="D24" s="15"/>
      <c r="E24" s="15"/>
      <c r="F24" s="15"/>
      <c r="G24" s="15"/>
      <c r="H24" s="24"/>
      <c r="I24" s="6"/>
      <c r="J24" s="6"/>
      <c r="K24" s="6"/>
      <c r="L24" s="24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7" ht="15" customHeight="1">
      <c r="A25" s="34" t="s">
        <v>124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7" ht="13.5" customHeight="1">
      <c r="A26" s="19"/>
      <c r="B26" s="19"/>
      <c r="C26" s="19"/>
      <c r="D26" s="19"/>
      <c r="E26" s="19"/>
      <c r="F26" s="19"/>
      <c r="G26" s="19"/>
      <c r="H26" s="25"/>
      <c r="I26" s="14"/>
      <c r="J26" s="14"/>
      <c r="K26" s="14"/>
      <c r="L26" s="24"/>
      <c r="M26" s="6"/>
      <c r="N26" s="6"/>
      <c r="O26" s="6"/>
      <c r="P26" s="14"/>
      <c r="Q26" s="14"/>
      <c r="R26" s="14"/>
      <c r="S26" s="14"/>
      <c r="T26" s="14"/>
      <c r="U26" s="14"/>
      <c r="V26" s="14"/>
      <c r="W26" s="33" t="s">
        <v>27</v>
      </c>
    </row>
    <row r="27" spans="1:27" ht="15" customHeight="1">
      <c r="A27" s="57" t="s">
        <v>77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  <c r="L27" s="57" t="s">
        <v>78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9"/>
    </row>
    <row r="28" spans="1:27" ht="15" customHeight="1">
      <c r="A28" s="57" t="s">
        <v>79</v>
      </c>
      <c r="B28" s="58"/>
      <c r="C28" s="58"/>
      <c r="D28" s="58"/>
      <c r="E28" s="58"/>
      <c r="F28" s="59"/>
      <c r="G28" s="57" t="s">
        <v>28</v>
      </c>
      <c r="H28" s="58"/>
      <c r="I28" s="59"/>
      <c r="J28" s="57" t="s">
        <v>1</v>
      </c>
      <c r="K28" s="59"/>
      <c r="L28" s="57" t="s">
        <v>79</v>
      </c>
      <c r="M28" s="58"/>
      <c r="N28" s="58"/>
      <c r="O28" s="58"/>
      <c r="P28" s="58"/>
      <c r="Q28" s="59"/>
      <c r="R28" s="57" t="s">
        <v>28</v>
      </c>
      <c r="S28" s="58"/>
      <c r="T28" s="58"/>
      <c r="U28" s="59"/>
      <c r="V28" s="57" t="s">
        <v>1</v>
      </c>
      <c r="W28" s="59"/>
    </row>
    <row r="29" spans="1:27" ht="15" customHeight="1">
      <c r="A29" s="106" t="s">
        <v>50</v>
      </c>
      <c r="B29" s="107"/>
      <c r="C29" s="107"/>
      <c r="D29" s="107"/>
      <c r="E29" s="107"/>
      <c r="F29" s="108"/>
      <c r="G29" s="50">
        <v>748014261</v>
      </c>
      <c r="H29" s="141"/>
      <c r="I29" s="142"/>
      <c r="J29" s="143">
        <v>12.3</v>
      </c>
      <c r="K29" s="144"/>
      <c r="L29" s="86" t="s">
        <v>64</v>
      </c>
      <c r="M29" s="87"/>
      <c r="N29" s="87"/>
      <c r="O29" s="87"/>
      <c r="P29" s="87"/>
      <c r="Q29" s="88"/>
      <c r="R29" s="50">
        <v>68670061</v>
      </c>
      <c r="S29" s="141"/>
      <c r="T29" s="141"/>
      <c r="U29" s="142"/>
      <c r="V29" s="143">
        <v>1.2</v>
      </c>
      <c r="W29" s="144"/>
      <c r="X29" s="38"/>
      <c r="Y29" s="10"/>
      <c r="Z29" s="129"/>
      <c r="AA29" s="130"/>
    </row>
    <row r="30" spans="1:27" ht="15" customHeight="1">
      <c r="A30" s="106" t="s">
        <v>51</v>
      </c>
      <c r="B30" s="107"/>
      <c r="C30" s="107"/>
      <c r="D30" s="107"/>
      <c r="E30" s="107"/>
      <c r="F30" s="108"/>
      <c r="G30" s="50">
        <v>68237005</v>
      </c>
      <c r="H30" s="141"/>
      <c r="I30" s="142"/>
      <c r="J30" s="143">
        <v>1.1000000000000001</v>
      </c>
      <c r="K30" s="144"/>
      <c r="L30" s="86" t="s">
        <v>65</v>
      </c>
      <c r="M30" s="87"/>
      <c r="N30" s="87"/>
      <c r="O30" s="87"/>
      <c r="P30" s="87"/>
      <c r="Q30" s="88"/>
      <c r="R30" s="50">
        <v>1171253878</v>
      </c>
      <c r="S30" s="141"/>
      <c r="T30" s="141"/>
      <c r="U30" s="142"/>
      <c r="V30" s="143">
        <v>20.8</v>
      </c>
      <c r="W30" s="144"/>
      <c r="X30" s="38"/>
      <c r="Z30" s="129"/>
      <c r="AA30" s="130"/>
    </row>
    <row r="31" spans="1:27" ht="15" customHeight="1">
      <c r="A31" s="106" t="s">
        <v>52</v>
      </c>
      <c r="B31" s="107"/>
      <c r="C31" s="107"/>
      <c r="D31" s="107"/>
      <c r="E31" s="107"/>
      <c r="F31" s="108"/>
      <c r="G31" s="50">
        <v>520000</v>
      </c>
      <c r="H31" s="141"/>
      <c r="I31" s="142"/>
      <c r="J31" s="143">
        <v>0</v>
      </c>
      <c r="K31" s="144"/>
      <c r="L31" s="86" t="s">
        <v>66</v>
      </c>
      <c r="M31" s="87"/>
      <c r="N31" s="87"/>
      <c r="O31" s="87"/>
      <c r="P31" s="87"/>
      <c r="Q31" s="88"/>
      <c r="R31" s="50">
        <v>1173428726</v>
      </c>
      <c r="S31" s="141"/>
      <c r="T31" s="141"/>
      <c r="U31" s="142"/>
      <c r="V31" s="143">
        <v>20.9</v>
      </c>
      <c r="W31" s="144"/>
      <c r="X31" s="38"/>
      <c r="Z31" s="129"/>
      <c r="AA31" s="130"/>
    </row>
    <row r="32" spans="1:27" ht="15" customHeight="1">
      <c r="A32" s="106" t="s">
        <v>53</v>
      </c>
      <c r="B32" s="107"/>
      <c r="C32" s="107"/>
      <c r="D32" s="107"/>
      <c r="E32" s="107"/>
      <c r="F32" s="108"/>
      <c r="G32" s="50">
        <v>2287000</v>
      </c>
      <c r="H32" s="141"/>
      <c r="I32" s="142"/>
      <c r="J32" s="143">
        <v>0</v>
      </c>
      <c r="K32" s="144"/>
      <c r="L32" s="86" t="s">
        <v>67</v>
      </c>
      <c r="M32" s="87"/>
      <c r="N32" s="87"/>
      <c r="O32" s="87"/>
      <c r="P32" s="87"/>
      <c r="Q32" s="88"/>
      <c r="R32" s="50">
        <v>415721918</v>
      </c>
      <c r="S32" s="141"/>
      <c r="T32" s="141"/>
      <c r="U32" s="142"/>
      <c r="V32" s="143">
        <v>7.4</v>
      </c>
      <c r="W32" s="144"/>
      <c r="X32" s="38"/>
      <c r="Z32" s="129"/>
      <c r="AA32" s="130"/>
    </row>
    <row r="33" spans="1:27" ht="15" customHeight="1">
      <c r="A33" s="118" t="s">
        <v>15</v>
      </c>
      <c r="B33" s="119"/>
      <c r="C33" s="119"/>
      <c r="D33" s="119"/>
      <c r="E33" s="119"/>
      <c r="F33" s="120"/>
      <c r="G33" s="50">
        <v>1310000</v>
      </c>
      <c r="H33" s="141"/>
      <c r="I33" s="142"/>
      <c r="J33" s="143">
        <v>0</v>
      </c>
      <c r="K33" s="144"/>
      <c r="L33" s="86" t="s">
        <v>68</v>
      </c>
      <c r="M33" s="87"/>
      <c r="N33" s="87"/>
      <c r="O33" s="87"/>
      <c r="P33" s="87"/>
      <c r="Q33" s="88"/>
      <c r="R33" s="50">
        <v>1989600</v>
      </c>
      <c r="S33" s="141"/>
      <c r="T33" s="141"/>
      <c r="U33" s="142"/>
      <c r="V33" s="143">
        <v>0</v>
      </c>
      <c r="W33" s="144"/>
      <c r="X33" s="38"/>
      <c r="Z33" s="129"/>
      <c r="AA33" s="130"/>
    </row>
    <row r="34" spans="1:27" ht="15" customHeight="1">
      <c r="A34" s="106" t="s">
        <v>16</v>
      </c>
      <c r="B34" s="107"/>
      <c r="C34" s="107"/>
      <c r="D34" s="107"/>
      <c r="E34" s="107"/>
      <c r="F34" s="108"/>
      <c r="G34" s="50">
        <v>129946000</v>
      </c>
      <c r="H34" s="141"/>
      <c r="I34" s="142"/>
      <c r="J34" s="143">
        <v>2.1</v>
      </c>
      <c r="K34" s="144"/>
      <c r="L34" s="86" t="s">
        <v>69</v>
      </c>
      <c r="M34" s="87"/>
      <c r="N34" s="87"/>
      <c r="O34" s="87"/>
      <c r="P34" s="87"/>
      <c r="Q34" s="88"/>
      <c r="R34" s="50">
        <v>292164681</v>
      </c>
      <c r="S34" s="141"/>
      <c r="T34" s="141"/>
      <c r="U34" s="142"/>
      <c r="V34" s="143">
        <v>5.2</v>
      </c>
      <c r="W34" s="144"/>
      <c r="X34" s="38"/>
      <c r="Z34" s="129"/>
      <c r="AA34" s="130"/>
    </row>
    <row r="35" spans="1:27" ht="15" customHeight="1">
      <c r="A35" s="106" t="s">
        <v>17</v>
      </c>
      <c r="B35" s="107"/>
      <c r="C35" s="107"/>
      <c r="D35" s="107"/>
      <c r="E35" s="107"/>
      <c r="F35" s="108"/>
      <c r="G35" s="50">
        <v>4535580</v>
      </c>
      <c r="H35" s="141"/>
      <c r="I35" s="142"/>
      <c r="J35" s="143">
        <v>0.1</v>
      </c>
      <c r="K35" s="144"/>
      <c r="L35" s="86" t="s">
        <v>70</v>
      </c>
      <c r="M35" s="87"/>
      <c r="N35" s="87"/>
      <c r="O35" s="87"/>
      <c r="P35" s="87"/>
      <c r="Q35" s="88"/>
      <c r="R35" s="50">
        <v>594632027</v>
      </c>
      <c r="S35" s="141"/>
      <c r="T35" s="141"/>
      <c r="U35" s="142"/>
      <c r="V35" s="143">
        <v>10.6</v>
      </c>
      <c r="W35" s="144"/>
      <c r="X35" s="38"/>
      <c r="Z35" s="129"/>
      <c r="AA35" s="130"/>
    </row>
    <row r="36" spans="1:27" ht="15" customHeight="1">
      <c r="A36" s="106" t="s">
        <v>18</v>
      </c>
      <c r="B36" s="107"/>
      <c r="C36" s="107"/>
      <c r="D36" s="107"/>
      <c r="E36" s="107"/>
      <c r="F36" s="108"/>
      <c r="G36" s="50">
        <v>10242000</v>
      </c>
      <c r="H36" s="141"/>
      <c r="I36" s="142"/>
      <c r="J36" s="143">
        <v>0.2</v>
      </c>
      <c r="K36" s="144"/>
      <c r="L36" s="86" t="s">
        <v>71</v>
      </c>
      <c r="M36" s="87"/>
      <c r="N36" s="87"/>
      <c r="O36" s="87"/>
      <c r="P36" s="87"/>
      <c r="Q36" s="88"/>
      <c r="R36" s="50">
        <v>602794886</v>
      </c>
      <c r="S36" s="141"/>
      <c r="T36" s="141"/>
      <c r="U36" s="142"/>
      <c r="V36" s="143">
        <v>10.7</v>
      </c>
      <c r="W36" s="144"/>
      <c r="X36" s="38"/>
      <c r="Y36" s="12"/>
      <c r="Z36" s="129"/>
      <c r="AA36" s="130"/>
    </row>
    <row r="37" spans="1:27" ht="15" customHeight="1">
      <c r="A37" s="106" t="s">
        <v>54</v>
      </c>
      <c r="B37" s="107"/>
      <c r="C37" s="107"/>
      <c r="D37" s="107"/>
      <c r="E37" s="107"/>
      <c r="F37" s="108"/>
      <c r="G37" s="50">
        <v>19187000</v>
      </c>
      <c r="H37" s="141"/>
      <c r="I37" s="142"/>
      <c r="J37" s="143">
        <v>0.3</v>
      </c>
      <c r="K37" s="144"/>
      <c r="L37" s="86" t="s">
        <v>72</v>
      </c>
      <c r="M37" s="87"/>
      <c r="N37" s="87"/>
      <c r="O37" s="87"/>
      <c r="P37" s="87"/>
      <c r="Q37" s="88"/>
      <c r="R37" s="50">
        <v>238853925</v>
      </c>
      <c r="S37" s="141"/>
      <c r="T37" s="141"/>
      <c r="U37" s="142"/>
      <c r="V37" s="143">
        <v>4.2</v>
      </c>
      <c r="W37" s="144"/>
      <c r="X37" s="38"/>
      <c r="Z37" s="129"/>
      <c r="AA37" s="130"/>
    </row>
    <row r="38" spans="1:27" ht="15" customHeight="1">
      <c r="A38" s="106" t="s">
        <v>55</v>
      </c>
      <c r="B38" s="107"/>
      <c r="C38" s="107"/>
      <c r="D38" s="107"/>
      <c r="E38" s="107"/>
      <c r="F38" s="108"/>
      <c r="G38" s="50">
        <v>2593126000</v>
      </c>
      <c r="H38" s="141"/>
      <c r="I38" s="142"/>
      <c r="J38" s="143">
        <v>42.6</v>
      </c>
      <c r="K38" s="144"/>
      <c r="L38" s="86" t="s">
        <v>73</v>
      </c>
      <c r="M38" s="87"/>
      <c r="N38" s="87"/>
      <c r="O38" s="87"/>
      <c r="P38" s="87"/>
      <c r="Q38" s="88"/>
      <c r="R38" s="50">
        <v>648054771</v>
      </c>
      <c r="S38" s="141"/>
      <c r="T38" s="141"/>
      <c r="U38" s="142"/>
      <c r="V38" s="143">
        <v>11.5</v>
      </c>
      <c r="W38" s="144"/>
      <c r="X38" s="38"/>
      <c r="Z38" s="129"/>
      <c r="AA38" s="130"/>
    </row>
    <row r="39" spans="1:27" ht="15" customHeight="1">
      <c r="A39" s="118" t="s">
        <v>19</v>
      </c>
      <c r="B39" s="119"/>
      <c r="C39" s="119"/>
      <c r="D39" s="119"/>
      <c r="E39" s="119"/>
      <c r="F39" s="120"/>
      <c r="G39" s="50">
        <v>1097000</v>
      </c>
      <c r="H39" s="141"/>
      <c r="I39" s="142"/>
      <c r="J39" s="143">
        <v>0</v>
      </c>
      <c r="K39" s="144"/>
      <c r="L39" s="86" t="s">
        <v>74</v>
      </c>
      <c r="M39" s="87"/>
      <c r="N39" s="87"/>
      <c r="O39" s="87"/>
      <c r="P39" s="87"/>
      <c r="Q39" s="88"/>
      <c r="R39" s="50">
        <v>32774760</v>
      </c>
      <c r="S39" s="141"/>
      <c r="T39" s="141"/>
      <c r="U39" s="142"/>
      <c r="V39" s="143">
        <v>0.6</v>
      </c>
      <c r="W39" s="144"/>
      <c r="X39" s="38"/>
      <c r="Y39" s="11"/>
      <c r="Z39" s="129"/>
      <c r="AA39" s="130"/>
    </row>
    <row r="40" spans="1:27" ht="15" customHeight="1">
      <c r="A40" s="106" t="s">
        <v>20</v>
      </c>
      <c r="B40" s="107"/>
      <c r="C40" s="107"/>
      <c r="D40" s="107"/>
      <c r="E40" s="107"/>
      <c r="F40" s="108"/>
      <c r="G40" s="50">
        <v>48040419</v>
      </c>
      <c r="H40" s="141"/>
      <c r="I40" s="142"/>
      <c r="J40" s="143">
        <v>0.8</v>
      </c>
      <c r="K40" s="144"/>
      <c r="L40" s="86" t="s">
        <v>75</v>
      </c>
      <c r="M40" s="87"/>
      <c r="N40" s="87"/>
      <c r="O40" s="87"/>
      <c r="P40" s="87"/>
      <c r="Q40" s="88"/>
      <c r="R40" s="50">
        <v>388754114</v>
      </c>
      <c r="S40" s="141"/>
      <c r="T40" s="141"/>
      <c r="U40" s="142"/>
      <c r="V40" s="143">
        <v>6.9</v>
      </c>
      <c r="W40" s="144"/>
      <c r="X40" s="38"/>
      <c r="Y40" s="11"/>
      <c r="Z40" s="129"/>
      <c r="AA40" s="130"/>
    </row>
    <row r="41" spans="1:27" ht="15" customHeight="1">
      <c r="A41" s="106" t="s">
        <v>21</v>
      </c>
      <c r="B41" s="107"/>
      <c r="C41" s="107"/>
      <c r="D41" s="107"/>
      <c r="E41" s="107"/>
      <c r="F41" s="108"/>
      <c r="G41" s="50">
        <v>143392848</v>
      </c>
      <c r="H41" s="141"/>
      <c r="I41" s="142"/>
      <c r="J41" s="143">
        <v>2.4</v>
      </c>
      <c r="K41" s="144"/>
      <c r="L41" s="86"/>
      <c r="M41" s="87"/>
      <c r="N41" s="87"/>
      <c r="O41" s="87"/>
      <c r="P41" s="87"/>
      <c r="Q41" s="88"/>
      <c r="R41" s="151"/>
      <c r="S41" s="141"/>
      <c r="T41" s="141"/>
      <c r="U41" s="142"/>
      <c r="V41" s="152"/>
      <c r="W41" s="153"/>
      <c r="X41" s="5"/>
      <c r="Y41" s="5"/>
      <c r="Z41" s="5"/>
      <c r="AA41" s="11"/>
    </row>
    <row r="42" spans="1:27" ht="15" customHeight="1">
      <c r="A42" s="106" t="s">
        <v>56</v>
      </c>
      <c r="B42" s="107"/>
      <c r="C42" s="107"/>
      <c r="D42" s="107"/>
      <c r="E42" s="107"/>
      <c r="F42" s="108"/>
      <c r="G42" s="50">
        <v>388447865</v>
      </c>
      <c r="H42" s="141"/>
      <c r="I42" s="142"/>
      <c r="J42" s="143">
        <v>6.4</v>
      </c>
      <c r="K42" s="144"/>
      <c r="L42" s="86"/>
      <c r="M42" s="87"/>
      <c r="N42" s="87"/>
      <c r="O42" s="87"/>
      <c r="P42" s="87"/>
      <c r="Q42" s="88"/>
      <c r="R42" s="50"/>
      <c r="S42" s="141"/>
      <c r="T42" s="141"/>
      <c r="U42" s="142"/>
      <c r="V42" s="152"/>
      <c r="W42" s="153"/>
      <c r="X42" s="5"/>
      <c r="Y42" s="5"/>
      <c r="Z42" s="5"/>
      <c r="AA42" s="11"/>
    </row>
    <row r="43" spans="1:27" ht="15" customHeight="1">
      <c r="A43" s="106" t="s">
        <v>57</v>
      </c>
      <c r="B43" s="107"/>
      <c r="C43" s="107"/>
      <c r="D43" s="107"/>
      <c r="E43" s="107"/>
      <c r="F43" s="108"/>
      <c r="G43" s="50">
        <v>264707018</v>
      </c>
      <c r="H43" s="141"/>
      <c r="I43" s="142"/>
      <c r="J43" s="143">
        <v>4.4000000000000004</v>
      </c>
      <c r="K43" s="144"/>
      <c r="L43" s="86"/>
      <c r="M43" s="87"/>
      <c r="N43" s="87"/>
      <c r="O43" s="87"/>
      <c r="P43" s="87"/>
      <c r="Q43" s="88"/>
      <c r="R43" s="151"/>
      <c r="S43" s="141"/>
      <c r="T43" s="141"/>
      <c r="U43" s="142"/>
      <c r="V43" s="152"/>
      <c r="W43" s="153"/>
      <c r="X43" s="11"/>
      <c r="Y43" s="11"/>
      <c r="Z43" s="11"/>
      <c r="AA43" s="11"/>
    </row>
    <row r="44" spans="1:27" ht="15" customHeight="1">
      <c r="A44" s="106" t="s">
        <v>58</v>
      </c>
      <c r="B44" s="107"/>
      <c r="C44" s="107"/>
      <c r="D44" s="107"/>
      <c r="E44" s="107"/>
      <c r="F44" s="108"/>
      <c r="G44" s="50">
        <v>98125229</v>
      </c>
      <c r="H44" s="141"/>
      <c r="I44" s="142"/>
      <c r="J44" s="143">
        <v>1.6</v>
      </c>
      <c r="K44" s="144"/>
      <c r="L44" s="86"/>
      <c r="M44" s="87"/>
      <c r="N44" s="87"/>
      <c r="O44" s="87"/>
      <c r="P44" s="87"/>
      <c r="Q44" s="88"/>
      <c r="R44" s="151"/>
      <c r="S44" s="141"/>
      <c r="T44" s="141"/>
      <c r="U44" s="142"/>
      <c r="V44" s="152"/>
      <c r="W44" s="153"/>
      <c r="X44" s="11"/>
      <c r="Y44" s="11"/>
      <c r="Z44" s="11"/>
      <c r="AA44" s="11"/>
    </row>
    <row r="45" spans="1:27" ht="15" customHeight="1">
      <c r="A45" s="106" t="s">
        <v>114</v>
      </c>
      <c r="B45" s="107"/>
      <c r="C45" s="107"/>
      <c r="D45" s="107"/>
      <c r="E45" s="107"/>
      <c r="F45" s="108"/>
      <c r="G45" s="50">
        <v>33586989</v>
      </c>
      <c r="H45" s="141"/>
      <c r="I45" s="142"/>
      <c r="J45" s="143">
        <v>0.6</v>
      </c>
      <c r="K45" s="144"/>
      <c r="L45" s="86"/>
      <c r="M45" s="87"/>
      <c r="N45" s="87"/>
      <c r="O45" s="87"/>
      <c r="P45" s="87"/>
      <c r="Q45" s="88"/>
      <c r="R45" s="151"/>
      <c r="S45" s="141"/>
      <c r="T45" s="141"/>
      <c r="U45" s="142"/>
      <c r="V45" s="152"/>
      <c r="W45" s="153"/>
      <c r="X45" s="11"/>
      <c r="Y45" s="11"/>
      <c r="Z45" s="11"/>
      <c r="AA45" s="11"/>
    </row>
    <row r="46" spans="1:27" ht="15" customHeight="1">
      <c r="A46" s="106" t="s">
        <v>59</v>
      </c>
      <c r="B46" s="107"/>
      <c r="C46" s="107"/>
      <c r="D46" s="107"/>
      <c r="E46" s="107"/>
      <c r="F46" s="108"/>
      <c r="G46" s="50">
        <v>383392000</v>
      </c>
      <c r="H46" s="141"/>
      <c r="I46" s="142"/>
      <c r="J46" s="143">
        <v>6.3</v>
      </c>
      <c r="K46" s="144"/>
      <c r="L46" s="86"/>
      <c r="M46" s="87"/>
      <c r="N46" s="87"/>
      <c r="O46" s="87"/>
      <c r="P46" s="87"/>
      <c r="Q46" s="88"/>
      <c r="R46" s="151"/>
      <c r="S46" s="141"/>
      <c r="T46" s="141"/>
      <c r="U46" s="142"/>
      <c r="V46" s="152"/>
      <c r="W46" s="153"/>
      <c r="X46" s="11"/>
      <c r="Y46" s="11"/>
      <c r="Z46" s="11"/>
      <c r="AA46" s="11"/>
    </row>
    <row r="47" spans="1:27" ht="15" customHeight="1">
      <c r="A47" s="106" t="s">
        <v>60</v>
      </c>
      <c r="B47" s="107"/>
      <c r="C47" s="107"/>
      <c r="D47" s="107"/>
      <c r="E47" s="107"/>
      <c r="F47" s="108"/>
      <c r="G47" s="50">
        <v>553939080</v>
      </c>
      <c r="H47" s="141"/>
      <c r="I47" s="142"/>
      <c r="J47" s="143">
        <v>9.1</v>
      </c>
      <c r="K47" s="144"/>
      <c r="L47" s="86"/>
      <c r="M47" s="87"/>
      <c r="N47" s="87"/>
      <c r="O47" s="87"/>
      <c r="P47" s="87"/>
      <c r="Q47" s="88"/>
      <c r="R47" s="151"/>
      <c r="S47" s="141"/>
      <c r="T47" s="141"/>
      <c r="U47" s="142"/>
      <c r="V47" s="152"/>
      <c r="W47" s="153"/>
    </row>
    <row r="48" spans="1:27" ht="15" customHeight="1">
      <c r="A48" s="106" t="s">
        <v>61</v>
      </c>
      <c r="B48" s="107"/>
      <c r="C48" s="107"/>
      <c r="D48" s="107"/>
      <c r="E48" s="107"/>
      <c r="F48" s="108"/>
      <c r="G48" s="50">
        <v>119566395</v>
      </c>
      <c r="H48" s="141"/>
      <c r="I48" s="142"/>
      <c r="J48" s="143">
        <v>2</v>
      </c>
      <c r="K48" s="144"/>
      <c r="L48" s="86"/>
      <c r="M48" s="87"/>
      <c r="N48" s="87"/>
      <c r="O48" s="87"/>
      <c r="P48" s="87"/>
      <c r="Q48" s="88"/>
      <c r="R48" s="151"/>
      <c r="S48" s="141"/>
      <c r="T48" s="141"/>
      <c r="U48" s="142"/>
      <c r="V48" s="152"/>
      <c r="W48" s="153"/>
    </row>
    <row r="49" spans="1:23" ht="15" customHeight="1">
      <c r="A49" s="106" t="s">
        <v>62</v>
      </c>
      <c r="B49" s="107"/>
      <c r="C49" s="107"/>
      <c r="D49" s="107"/>
      <c r="E49" s="107"/>
      <c r="F49" s="108"/>
      <c r="G49" s="50">
        <v>468600000</v>
      </c>
      <c r="H49" s="141"/>
      <c r="I49" s="142"/>
      <c r="J49" s="143">
        <v>7.7</v>
      </c>
      <c r="K49" s="144"/>
      <c r="L49" s="86"/>
      <c r="M49" s="87"/>
      <c r="N49" s="87"/>
      <c r="O49" s="87"/>
      <c r="P49" s="87"/>
      <c r="Q49" s="88"/>
      <c r="R49" s="151"/>
      <c r="S49" s="141"/>
      <c r="T49" s="141"/>
      <c r="U49" s="142"/>
      <c r="V49" s="152"/>
      <c r="W49" s="153"/>
    </row>
    <row r="50" spans="1:23" ht="15" customHeight="1">
      <c r="A50" s="126" t="s">
        <v>63</v>
      </c>
      <c r="B50" s="127"/>
      <c r="C50" s="127"/>
      <c r="D50" s="127"/>
      <c r="E50" s="127"/>
      <c r="F50" s="128"/>
      <c r="G50" s="50">
        <f>SUM(G29:I49)</f>
        <v>6080299689</v>
      </c>
      <c r="H50" s="141"/>
      <c r="I50" s="142"/>
      <c r="J50" s="152">
        <v>100</v>
      </c>
      <c r="K50" s="153"/>
      <c r="L50" s="86" t="s">
        <v>76</v>
      </c>
      <c r="M50" s="87"/>
      <c r="N50" s="87"/>
      <c r="O50" s="87"/>
      <c r="P50" s="87"/>
      <c r="Q50" s="88"/>
      <c r="R50" s="50">
        <f>SUM(R29:U49)</f>
        <v>5629093347</v>
      </c>
      <c r="S50" s="141"/>
      <c r="T50" s="141"/>
      <c r="U50" s="142"/>
      <c r="V50" s="152">
        <v>100</v>
      </c>
      <c r="W50" s="153"/>
    </row>
    <row r="51" spans="1:23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17"/>
      <c r="S51" s="17"/>
      <c r="T51" s="17"/>
      <c r="U51" s="17"/>
      <c r="V51" s="17"/>
      <c r="W51" s="28" t="s">
        <v>26</v>
      </c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18"/>
      <c r="L52" s="18"/>
      <c r="M52" s="18"/>
      <c r="N52" s="18"/>
      <c r="O52" s="18"/>
      <c r="P52" s="18"/>
      <c r="Q52" s="18"/>
      <c r="R52" s="4"/>
      <c r="S52" s="4"/>
      <c r="T52" s="11"/>
      <c r="U52" s="11"/>
      <c r="V52" s="11"/>
      <c r="W52" s="11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18"/>
      <c r="L53" s="18"/>
      <c r="M53" s="18"/>
      <c r="N53" s="18"/>
      <c r="O53" s="18"/>
      <c r="P53" s="18"/>
      <c r="Q53" s="18"/>
      <c r="R53" s="4"/>
      <c r="S53" s="4"/>
      <c r="T53" s="11"/>
      <c r="U53" s="11"/>
      <c r="V53" s="11"/>
      <c r="W53" s="11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18"/>
      <c r="L54" s="18"/>
      <c r="M54" s="18"/>
      <c r="N54" s="18"/>
      <c r="O54" s="18"/>
      <c r="P54" s="18"/>
      <c r="Q54" s="18"/>
      <c r="R54" s="4"/>
      <c r="S54" s="4"/>
      <c r="T54" s="11"/>
      <c r="U54" s="11"/>
      <c r="V54" s="11"/>
      <c r="W54" s="1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206">
    <mergeCell ref="A48:F48"/>
    <mergeCell ref="G48:I48"/>
    <mergeCell ref="J48:K48"/>
    <mergeCell ref="L48:Q48"/>
    <mergeCell ref="R48:U48"/>
    <mergeCell ref="V48:W48"/>
    <mergeCell ref="V50:W50"/>
    <mergeCell ref="A50:F50"/>
    <mergeCell ref="G50:I50"/>
    <mergeCell ref="J50:K50"/>
    <mergeCell ref="L50:Q50"/>
    <mergeCell ref="R50:U50"/>
    <mergeCell ref="A49:F49"/>
    <mergeCell ref="G49:I49"/>
    <mergeCell ref="J49:K49"/>
    <mergeCell ref="L49:Q49"/>
    <mergeCell ref="R49:U49"/>
    <mergeCell ref="V49:W49"/>
    <mergeCell ref="A47:F47"/>
    <mergeCell ref="G47:I47"/>
    <mergeCell ref="J47:K47"/>
    <mergeCell ref="L47:Q47"/>
    <mergeCell ref="R47:U47"/>
    <mergeCell ref="V47:W47"/>
    <mergeCell ref="A46:F46"/>
    <mergeCell ref="G46:I46"/>
    <mergeCell ref="J46:K46"/>
    <mergeCell ref="L46:Q46"/>
    <mergeCell ref="R46:U46"/>
    <mergeCell ref="V46:W46"/>
    <mergeCell ref="A45:F45"/>
    <mergeCell ref="G45:I45"/>
    <mergeCell ref="J45:K45"/>
    <mergeCell ref="L45:Q45"/>
    <mergeCell ref="R45:U45"/>
    <mergeCell ref="V45:W45"/>
    <mergeCell ref="A44:F44"/>
    <mergeCell ref="G44:I44"/>
    <mergeCell ref="J44:K44"/>
    <mergeCell ref="L44:Q44"/>
    <mergeCell ref="R44:U44"/>
    <mergeCell ref="V44:W44"/>
    <mergeCell ref="A43:F43"/>
    <mergeCell ref="G43:I43"/>
    <mergeCell ref="J43:K43"/>
    <mergeCell ref="L43:Q43"/>
    <mergeCell ref="R43:U43"/>
    <mergeCell ref="V43:W43"/>
    <mergeCell ref="A42:F42"/>
    <mergeCell ref="G42:I42"/>
    <mergeCell ref="J42:K42"/>
    <mergeCell ref="L42:Q42"/>
    <mergeCell ref="R42:U42"/>
    <mergeCell ref="V42:W42"/>
    <mergeCell ref="A41:F41"/>
    <mergeCell ref="G41:I41"/>
    <mergeCell ref="J41:K41"/>
    <mergeCell ref="L41:Q41"/>
    <mergeCell ref="R41:U41"/>
    <mergeCell ref="V41:W41"/>
    <mergeCell ref="A40:F40"/>
    <mergeCell ref="G40:I40"/>
    <mergeCell ref="J40:K40"/>
    <mergeCell ref="L40:Q40"/>
    <mergeCell ref="R40:U40"/>
    <mergeCell ref="V40:W40"/>
    <mergeCell ref="A39:F39"/>
    <mergeCell ref="G39:I39"/>
    <mergeCell ref="J39:K39"/>
    <mergeCell ref="L39:Q39"/>
    <mergeCell ref="R39:U39"/>
    <mergeCell ref="V39:W39"/>
    <mergeCell ref="A38:F38"/>
    <mergeCell ref="G38:I38"/>
    <mergeCell ref="J38:K38"/>
    <mergeCell ref="L38:Q38"/>
    <mergeCell ref="R38:U38"/>
    <mergeCell ref="V38:W38"/>
    <mergeCell ref="A37:F37"/>
    <mergeCell ref="G37:I37"/>
    <mergeCell ref="J37:K37"/>
    <mergeCell ref="L37:Q37"/>
    <mergeCell ref="R37:U37"/>
    <mergeCell ref="V37:W37"/>
    <mergeCell ref="A36:F36"/>
    <mergeCell ref="G36:I36"/>
    <mergeCell ref="J36:K36"/>
    <mergeCell ref="L36:Q36"/>
    <mergeCell ref="R36:U36"/>
    <mergeCell ref="V36:W36"/>
    <mergeCell ref="A35:F35"/>
    <mergeCell ref="G35:I35"/>
    <mergeCell ref="J35:K35"/>
    <mergeCell ref="L35:Q35"/>
    <mergeCell ref="R35:U35"/>
    <mergeCell ref="V35:W35"/>
    <mergeCell ref="A34:F34"/>
    <mergeCell ref="G34:I34"/>
    <mergeCell ref="J34:K34"/>
    <mergeCell ref="L34:Q34"/>
    <mergeCell ref="R34:U34"/>
    <mergeCell ref="V34:W34"/>
    <mergeCell ref="A33:F33"/>
    <mergeCell ref="G33:I33"/>
    <mergeCell ref="J33:K33"/>
    <mergeCell ref="L33:Q33"/>
    <mergeCell ref="R33:U33"/>
    <mergeCell ref="V33:W33"/>
    <mergeCell ref="A32:F32"/>
    <mergeCell ref="G32:I32"/>
    <mergeCell ref="J32:K32"/>
    <mergeCell ref="L32:Q32"/>
    <mergeCell ref="R32:U32"/>
    <mergeCell ref="V32:W32"/>
    <mergeCell ref="A31:F31"/>
    <mergeCell ref="G31:I31"/>
    <mergeCell ref="J31:K31"/>
    <mergeCell ref="L31:Q31"/>
    <mergeCell ref="R31:U31"/>
    <mergeCell ref="V31:W31"/>
    <mergeCell ref="A30:F30"/>
    <mergeCell ref="G30:I30"/>
    <mergeCell ref="J30:K30"/>
    <mergeCell ref="L30:Q30"/>
    <mergeCell ref="R30:U30"/>
    <mergeCell ref="V30:W30"/>
    <mergeCell ref="I12:M12"/>
    <mergeCell ref="N12:R12"/>
    <mergeCell ref="S12:W12"/>
    <mergeCell ref="I13:M13"/>
    <mergeCell ref="N13:R13"/>
    <mergeCell ref="S13:W13"/>
    <mergeCell ref="E20:H20"/>
    <mergeCell ref="E21:H21"/>
    <mergeCell ref="A20:D21"/>
    <mergeCell ref="A19:H19"/>
    <mergeCell ref="I19:M19"/>
    <mergeCell ref="N19:R19"/>
    <mergeCell ref="S19:W19"/>
    <mergeCell ref="I20:M20"/>
    <mergeCell ref="N20:R20"/>
    <mergeCell ref="S20:W20"/>
    <mergeCell ref="B11:H11"/>
    <mergeCell ref="B12:H12"/>
    <mergeCell ref="A13:H13"/>
    <mergeCell ref="A29:F29"/>
    <mergeCell ref="G29:I29"/>
    <mergeCell ref="J29:K29"/>
    <mergeCell ref="L29:Q29"/>
    <mergeCell ref="R29:U29"/>
    <mergeCell ref="V29:W29"/>
    <mergeCell ref="A27:K27"/>
    <mergeCell ref="L27:W27"/>
    <mergeCell ref="A28:F28"/>
    <mergeCell ref="G28:I28"/>
    <mergeCell ref="J28:K28"/>
    <mergeCell ref="L28:Q28"/>
    <mergeCell ref="R28:U28"/>
    <mergeCell ref="V28:W28"/>
    <mergeCell ref="I21:M21"/>
    <mergeCell ref="N21:R21"/>
    <mergeCell ref="S21:W21"/>
    <mergeCell ref="A7:A12"/>
    <mergeCell ref="I10:M10"/>
    <mergeCell ref="N10:R10"/>
    <mergeCell ref="S10:W10"/>
    <mergeCell ref="I11:M11"/>
    <mergeCell ref="N11:R11"/>
    <mergeCell ref="S11:W11"/>
    <mergeCell ref="I4:M4"/>
    <mergeCell ref="N4:R4"/>
    <mergeCell ref="S4:W4"/>
    <mergeCell ref="I5:M5"/>
    <mergeCell ref="N5:R5"/>
    <mergeCell ref="S5:W5"/>
    <mergeCell ref="A4:H4"/>
    <mergeCell ref="A5:H5"/>
    <mergeCell ref="A6:H6"/>
    <mergeCell ref="B8:H8"/>
    <mergeCell ref="B9:H9"/>
    <mergeCell ref="B10:H10"/>
    <mergeCell ref="I6:M6"/>
    <mergeCell ref="N6:R6"/>
    <mergeCell ref="S6:W6"/>
    <mergeCell ref="I7:M7"/>
    <mergeCell ref="N7:R7"/>
    <mergeCell ref="S7:W7"/>
    <mergeCell ref="B7:H7"/>
    <mergeCell ref="I9:M9"/>
    <mergeCell ref="N9:R9"/>
    <mergeCell ref="S9:W9"/>
    <mergeCell ref="I8:M8"/>
    <mergeCell ref="N8:R8"/>
    <mergeCell ref="S8:W8"/>
    <mergeCell ref="Z38:AA38"/>
    <mergeCell ref="Z39:AA39"/>
    <mergeCell ref="Z40:AA40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view="pageBreakPreview" zoomScaleNormal="100" zoomScaleSheetLayoutView="100" workbookViewId="0"/>
  </sheetViews>
  <sheetFormatPr defaultColWidth="2.875" defaultRowHeight="13.5"/>
  <cols>
    <col min="1" max="26" width="3.625" customWidth="1"/>
  </cols>
  <sheetData>
    <row r="1" spans="1:24" ht="13.5" customHeight="1"/>
    <row r="2" spans="1:24" ht="15" customHeight="1">
      <c r="A2" s="16" t="s">
        <v>29</v>
      </c>
    </row>
    <row r="3" spans="1:24" ht="13.5" customHeight="1">
      <c r="A3" s="9"/>
      <c r="B3" s="2"/>
      <c r="C3" s="2"/>
      <c r="D3" s="3"/>
      <c r="R3" s="14"/>
      <c r="S3" s="14"/>
      <c r="T3" s="14"/>
      <c r="U3" s="14"/>
      <c r="X3" s="33" t="s">
        <v>30</v>
      </c>
    </row>
    <row r="4" spans="1:24" ht="17.100000000000001" customHeight="1">
      <c r="A4" s="64" t="s">
        <v>80</v>
      </c>
      <c r="B4" s="65"/>
      <c r="C4" s="65"/>
      <c r="D4" s="65"/>
      <c r="E4" s="65"/>
      <c r="F4" s="65"/>
      <c r="G4" s="65"/>
      <c r="H4" s="65"/>
      <c r="I4" s="66"/>
      <c r="J4" s="57" t="s">
        <v>96</v>
      </c>
      <c r="K4" s="58"/>
      <c r="L4" s="58"/>
      <c r="M4" s="58"/>
      <c r="N4" s="59"/>
      <c r="O4" s="57" t="s">
        <v>115</v>
      </c>
      <c r="P4" s="58"/>
      <c r="Q4" s="58"/>
      <c r="R4" s="58"/>
      <c r="S4" s="59"/>
      <c r="T4" s="57" t="s">
        <v>125</v>
      </c>
      <c r="U4" s="58"/>
      <c r="V4" s="58"/>
      <c r="W4" s="58"/>
      <c r="X4" s="59"/>
    </row>
    <row r="5" spans="1:24" ht="17.100000000000001" customHeight="1">
      <c r="A5" s="95" t="s">
        <v>81</v>
      </c>
      <c r="B5" s="96"/>
      <c r="C5" s="96"/>
      <c r="D5" s="96"/>
      <c r="E5" s="96"/>
      <c r="F5" s="96"/>
      <c r="G5" s="96"/>
      <c r="H5" s="96"/>
      <c r="I5" s="97"/>
      <c r="J5" s="70">
        <v>284075</v>
      </c>
      <c r="K5" s="71"/>
      <c r="L5" s="71"/>
      <c r="M5" s="71"/>
      <c r="N5" s="72"/>
      <c r="O5" s="70">
        <v>280438</v>
      </c>
      <c r="P5" s="71"/>
      <c r="Q5" s="71"/>
      <c r="R5" s="71"/>
      <c r="S5" s="72"/>
      <c r="T5" s="70">
        <v>289808</v>
      </c>
      <c r="U5" s="71"/>
      <c r="V5" s="71"/>
      <c r="W5" s="71"/>
      <c r="X5" s="72"/>
    </row>
    <row r="6" spans="1:24" ht="17.100000000000001" customHeight="1">
      <c r="A6" s="106" t="s">
        <v>83</v>
      </c>
      <c r="B6" s="107"/>
      <c r="C6" s="107"/>
      <c r="D6" s="107"/>
      <c r="E6" s="107"/>
      <c r="F6" s="107"/>
      <c r="G6" s="107"/>
      <c r="H6" s="107"/>
      <c r="I6" s="108"/>
      <c r="J6" s="70">
        <v>146604</v>
      </c>
      <c r="K6" s="71"/>
      <c r="L6" s="71"/>
      <c r="M6" s="71"/>
      <c r="N6" s="72"/>
      <c r="O6" s="70">
        <v>136816</v>
      </c>
      <c r="P6" s="71"/>
      <c r="Q6" s="71"/>
      <c r="R6" s="71"/>
      <c r="S6" s="72"/>
      <c r="T6" s="70">
        <v>124202</v>
      </c>
      <c r="U6" s="71"/>
      <c r="V6" s="71"/>
      <c r="W6" s="71"/>
      <c r="X6" s="72"/>
    </row>
    <row r="7" spans="1:24" ht="17.100000000000001" customHeight="1">
      <c r="A7" s="106" t="s">
        <v>84</v>
      </c>
      <c r="B7" s="107"/>
      <c r="C7" s="107"/>
      <c r="D7" s="107"/>
      <c r="E7" s="107"/>
      <c r="F7" s="107"/>
      <c r="G7" s="107"/>
      <c r="H7" s="107"/>
      <c r="I7" s="108"/>
      <c r="J7" s="70">
        <v>47604</v>
      </c>
      <c r="K7" s="71"/>
      <c r="L7" s="71"/>
      <c r="M7" s="71"/>
      <c r="N7" s="72"/>
      <c r="O7" s="70">
        <v>43767</v>
      </c>
      <c r="P7" s="71"/>
      <c r="Q7" s="71"/>
      <c r="R7" s="71"/>
      <c r="S7" s="72"/>
      <c r="T7" s="70">
        <v>40609</v>
      </c>
      <c r="U7" s="71"/>
      <c r="V7" s="71"/>
      <c r="W7" s="71"/>
      <c r="X7" s="72"/>
    </row>
    <row r="8" spans="1:24" ht="17.100000000000001" customHeight="1">
      <c r="A8" s="106" t="s">
        <v>85</v>
      </c>
      <c r="B8" s="107"/>
      <c r="C8" s="107"/>
      <c r="D8" s="107"/>
      <c r="E8" s="107"/>
      <c r="F8" s="107"/>
      <c r="G8" s="107"/>
      <c r="H8" s="107"/>
      <c r="I8" s="108"/>
      <c r="J8" s="70">
        <v>340</v>
      </c>
      <c r="K8" s="71"/>
      <c r="L8" s="71"/>
      <c r="M8" s="71"/>
      <c r="N8" s="72"/>
      <c r="O8" s="70">
        <v>273</v>
      </c>
      <c r="P8" s="71"/>
      <c r="Q8" s="71"/>
      <c r="R8" s="71"/>
      <c r="S8" s="72"/>
      <c r="T8" s="70">
        <v>206</v>
      </c>
      <c r="U8" s="71"/>
      <c r="V8" s="71"/>
      <c r="W8" s="71"/>
      <c r="X8" s="72"/>
    </row>
    <row r="9" spans="1:24" ht="17.100000000000001" customHeight="1">
      <c r="A9" s="39" t="s">
        <v>2</v>
      </c>
      <c r="B9" s="40"/>
      <c r="C9" s="40"/>
      <c r="D9" s="40"/>
      <c r="E9" s="40"/>
      <c r="F9" s="40"/>
      <c r="G9" s="40"/>
      <c r="H9" s="40"/>
      <c r="I9" s="79"/>
      <c r="J9" s="70">
        <v>478623</v>
      </c>
      <c r="K9" s="71"/>
      <c r="L9" s="71"/>
      <c r="M9" s="71"/>
      <c r="N9" s="72"/>
      <c r="O9" s="70">
        <v>461294</v>
      </c>
      <c r="P9" s="71"/>
      <c r="Q9" s="71"/>
      <c r="R9" s="71"/>
      <c r="S9" s="72"/>
      <c r="T9" s="70">
        <v>454825</v>
      </c>
      <c r="U9" s="71"/>
      <c r="V9" s="71"/>
      <c r="W9" s="71"/>
      <c r="X9" s="72"/>
    </row>
    <row r="10" spans="1:24" ht="13.5" customHeight="1">
      <c r="A10" s="15"/>
      <c r="B10" s="15"/>
      <c r="C10" s="15"/>
      <c r="D10" s="15"/>
      <c r="E10" s="15"/>
      <c r="F10" s="15"/>
      <c r="G10" s="15"/>
      <c r="H10" s="24"/>
      <c r="I10" s="6"/>
      <c r="J10" s="6"/>
      <c r="K10" s="6"/>
      <c r="L10" s="24"/>
      <c r="M10" s="6"/>
      <c r="N10" s="6"/>
      <c r="O10" s="6"/>
      <c r="P10" s="6"/>
      <c r="R10" s="17"/>
      <c r="S10" s="17"/>
      <c r="T10" s="17"/>
      <c r="U10" s="17"/>
      <c r="V10" s="17"/>
      <c r="X10" s="28" t="s">
        <v>26</v>
      </c>
    </row>
    <row r="11" spans="1:24" ht="13.5" customHeight="1">
      <c r="A11" s="15"/>
      <c r="B11" s="15"/>
      <c r="C11" s="15"/>
      <c r="D11" s="15"/>
      <c r="E11" s="15"/>
      <c r="F11" s="15"/>
      <c r="G11" s="15"/>
      <c r="H11" s="24"/>
      <c r="I11" s="6"/>
      <c r="J11" s="6"/>
      <c r="K11" s="6"/>
      <c r="L11" s="24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4" ht="13.5" customHeight="1">
      <c r="A12" s="30"/>
      <c r="B12" s="30"/>
      <c r="C12" s="30"/>
      <c r="D12" s="30"/>
      <c r="E12" s="30"/>
      <c r="F12" s="30"/>
      <c r="G12" s="30"/>
      <c r="H12" s="24"/>
      <c r="I12" s="6"/>
      <c r="J12" s="6"/>
      <c r="K12" s="6"/>
      <c r="L12" s="24"/>
      <c r="M12" s="6"/>
      <c r="N12" s="6"/>
    </row>
    <row r="13" spans="1:24" ht="15" customHeight="1">
      <c r="A13" s="16" t="s">
        <v>106</v>
      </c>
    </row>
    <row r="14" spans="1:24" ht="13.5" customHeight="1">
      <c r="A14" s="9"/>
      <c r="B14" s="2"/>
      <c r="C14" s="2"/>
      <c r="D14" s="3"/>
      <c r="N14" s="33"/>
      <c r="X14" s="33" t="s">
        <v>30</v>
      </c>
    </row>
    <row r="15" spans="1:24" ht="17.100000000000001" customHeight="1">
      <c r="A15" s="64" t="s">
        <v>107</v>
      </c>
      <c r="B15" s="65"/>
      <c r="C15" s="65"/>
      <c r="D15" s="65"/>
      <c r="E15" s="65"/>
      <c r="F15" s="65"/>
      <c r="G15" s="65"/>
      <c r="H15" s="65"/>
      <c r="I15" s="66"/>
      <c r="J15" s="57" t="s">
        <v>96</v>
      </c>
      <c r="K15" s="58"/>
      <c r="L15" s="58"/>
      <c r="M15" s="58"/>
      <c r="N15" s="59"/>
      <c r="O15" s="57" t="s">
        <v>115</v>
      </c>
      <c r="P15" s="58"/>
      <c r="Q15" s="58"/>
      <c r="R15" s="58"/>
      <c r="S15" s="59"/>
      <c r="T15" s="57" t="s">
        <v>125</v>
      </c>
      <c r="U15" s="58"/>
      <c r="V15" s="58"/>
      <c r="W15" s="58"/>
      <c r="X15" s="59"/>
    </row>
    <row r="16" spans="1:24" ht="17.100000000000001" customHeight="1">
      <c r="A16" s="154" t="s">
        <v>113</v>
      </c>
      <c r="B16" s="155"/>
      <c r="C16" s="155"/>
      <c r="D16" s="155"/>
      <c r="E16" s="155"/>
      <c r="F16" s="155"/>
      <c r="G16" s="155"/>
      <c r="H16" s="155"/>
      <c r="I16" s="156"/>
      <c r="J16" s="70">
        <v>66431</v>
      </c>
      <c r="K16" s="71"/>
      <c r="L16" s="71"/>
      <c r="M16" s="71"/>
      <c r="N16" s="72"/>
      <c r="O16" s="70">
        <v>68871</v>
      </c>
      <c r="P16" s="71"/>
      <c r="Q16" s="71"/>
      <c r="R16" s="71"/>
      <c r="S16" s="72"/>
      <c r="T16" s="70">
        <v>62029</v>
      </c>
      <c r="U16" s="71"/>
      <c r="V16" s="71"/>
      <c r="W16" s="71"/>
      <c r="X16" s="72"/>
    </row>
    <row r="17" spans="1:27" ht="13.5" customHeight="1">
      <c r="A17" s="15"/>
      <c r="B17" s="15"/>
      <c r="C17" s="15"/>
      <c r="D17" s="15"/>
      <c r="E17" s="15"/>
      <c r="F17" s="15"/>
      <c r="G17" s="15"/>
      <c r="H17" s="24"/>
      <c r="I17" s="6"/>
      <c r="J17" s="6"/>
      <c r="K17" s="6"/>
      <c r="L17" s="24"/>
      <c r="M17" s="6"/>
      <c r="N17" s="28"/>
      <c r="O17" s="6"/>
      <c r="P17" s="6"/>
      <c r="Q17" s="24"/>
      <c r="R17" s="6"/>
      <c r="T17" s="6"/>
      <c r="U17" s="6"/>
      <c r="V17" s="6"/>
      <c r="X17" s="28" t="s">
        <v>26</v>
      </c>
    </row>
    <row r="18" spans="1:27" ht="13.5" customHeight="1">
      <c r="A18" s="37"/>
      <c r="B18" s="37"/>
      <c r="C18" s="37"/>
      <c r="D18" s="37"/>
      <c r="E18" s="37"/>
      <c r="F18" s="37"/>
      <c r="G18" s="37"/>
      <c r="H18" s="24"/>
      <c r="I18" s="6"/>
      <c r="J18" s="6"/>
      <c r="K18" s="6"/>
      <c r="L18" s="24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7" ht="13.5" customHeight="1">
      <c r="A19" s="15"/>
      <c r="B19" s="15"/>
      <c r="C19" s="15"/>
      <c r="D19" s="15"/>
      <c r="E19" s="15"/>
      <c r="F19" s="15"/>
      <c r="G19" s="15"/>
      <c r="H19" s="24"/>
      <c r="I19" s="6"/>
      <c r="J19" s="6"/>
      <c r="K19" s="6"/>
      <c r="L19" s="24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7" ht="15" customHeight="1">
      <c r="A20" s="32" t="s">
        <v>31</v>
      </c>
      <c r="B20" s="15"/>
      <c r="C20" s="15"/>
      <c r="D20" s="15"/>
      <c r="E20" s="15"/>
      <c r="F20" s="15"/>
      <c r="G20" s="15"/>
      <c r="H20" s="24"/>
      <c r="I20" s="6"/>
      <c r="J20" s="6"/>
      <c r="K20" s="6"/>
      <c r="L20" s="24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7" ht="13.5" customHeight="1">
      <c r="A21" s="19"/>
      <c r="B21" s="19"/>
      <c r="C21" s="19"/>
      <c r="D21" s="19"/>
      <c r="E21" s="19"/>
      <c r="F21" s="19"/>
      <c r="H21" s="19"/>
      <c r="I21" s="25"/>
      <c r="J21" s="14"/>
      <c r="K21" s="14"/>
      <c r="L21" s="14"/>
      <c r="M21" s="24"/>
      <c r="N21" s="6"/>
      <c r="O21" s="6"/>
      <c r="P21" s="6"/>
      <c r="Q21" s="14"/>
      <c r="R21" s="14"/>
      <c r="S21" s="14"/>
      <c r="T21" s="14"/>
      <c r="U21" s="14"/>
      <c r="V21" s="14"/>
      <c r="W21" s="14"/>
      <c r="X21" s="33" t="s">
        <v>32</v>
      </c>
    </row>
    <row r="22" spans="1:27" ht="17.100000000000001" customHeight="1">
      <c r="A22" s="47" t="s">
        <v>5</v>
      </c>
      <c r="B22" s="48"/>
      <c r="C22" s="48"/>
      <c r="D22" s="48"/>
      <c r="E22" s="48"/>
      <c r="F22" s="49"/>
      <c r="G22" s="47" t="s">
        <v>33</v>
      </c>
      <c r="H22" s="48"/>
      <c r="I22" s="48"/>
      <c r="J22" s="48"/>
      <c r="K22" s="48"/>
      <c r="L22" s="49"/>
      <c r="M22" s="47" t="s">
        <v>97</v>
      </c>
      <c r="N22" s="48"/>
      <c r="O22" s="48"/>
      <c r="P22" s="49"/>
      <c r="Q22" s="47" t="s">
        <v>116</v>
      </c>
      <c r="R22" s="48"/>
      <c r="S22" s="48"/>
      <c r="T22" s="49"/>
      <c r="U22" s="47" t="s">
        <v>126</v>
      </c>
      <c r="V22" s="48"/>
      <c r="W22" s="48"/>
      <c r="X22" s="49"/>
    </row>
    <row r="23" spans="1:27" ht="17.100000000000001" customHeight="1">
      <c r="A23" s="109" t="s">
        <v>81</v>
      </c>
      <c r="B23" s="110"/>
      <c r="C23" s="110"/>
      <c r="D23" s="110"/>
      <c r="E23" s="110"/>
      <c r="F23" s="111"/>
      <c r="G23" s="157" t="s">
        <v>86</v>
      </c>
      <c r="H23" s="158"/>
      <c r="I23" s="158"/>
      <c r="J23" s="158"/>
      <c r="K23" s="158"/>
      <c r="L23" s="159"/>
      <c r="M23" s="70">
        <v>43665</v>
      </c>
      <c r="N23" s="71"/>
      <c r="O23" s="71"/>
      <c r="P23" s="72"/>
      <c r="Q23" s="70">
        <v>44525</v>
      </c>
      <c r="R23" s="71"/>
      <c r="S23" s="71"/>
      <c r="T23" s="72"/>
      <c r="U23" s="70">
        <v>46591</v>
      </c>
      <c r="V23" s="71"/>
      <c r="W23" s="71"/>
      <c r="X23" s="72"/>
    </row>
    <row r="24" spans="1:27" ht="17.100000000000001" customHeight="1">
      <c r="A24" s="112"/>
      <c r="B24" s="113"/>
      <c r="C24" s="113"/>
      <c r="D24" s="113"/>
      <c r="E24" s="113"/>
      <c r="F24" s="114"/>
      <c r="G24" s="157" t="s">
        <v>87</v>
      </c>
      <c r="H24" s="158"/>
      <c r="I24" s="158"/>
      <c r="J24" s="158"/>
      <c r="K24" s="158"/>
      <c r="L24" s="159"/>
      <c r="M24" s="70">
        <v>261072</v>
      </c>
      <c r="N24" s="71"/>
      <c r="O24" s="71"/>
      <c r="P24" s="72"/>
      <c r="Q24" s="70">
        <v>284067</v>
      </c>
      <c r="R24" s="71"/>
      <c r="S24" s="71"/>
      <c r="T24" s="72"/>
      <c r="U24" s="70">
        <v>281941</v>
      </c>
      <c r="V24" s="71"/>
      <c r="W24" s="71"/>
      <c r="X24" s="72"/>
    </row>
    <row r="25" spans="1:27" ht="17.100000000000001" customHeight="1">
      <c r="A25" s="112"/>
      <c r="B25" s="113"/>
      <c r="C25" s="113"/>
      <c r="D25" s="113"/>
      <c r="E25" s="113"/>
      <c r="F25" s="114"/>
      <c r="G25" s="157" t="s">
        <v>35</v>
      </c>
      <c r="H25" s="158"/>
      <c r="I25" s="158"/>
      <c r="J25" s="158"/>
      <c r="K25" s="158"/>
      <c r="L25" s="159"/>
      <c r="M25" s="70">
        <v>15811</v>
      </c>
      <c r="N25" s="71"/>
      <c r="O25" s="71"/>
      <c r="P25" s="72"/>
      <c r="Q25" s="70">
        <v>14222</v>
      </c>
      <c r="R25" s="71"/>
      <c r="S25" s="71"/>
      <c r="T25" s="72"/>
      <c r="U25" s="70">
        <v>13177</v>
      </c>
      <c r="V25" s="71"/>
      <c r="W25" s="71"/>
      <c r="X25" s="72"/>
    </row>
    <row r="26" spans="1:27" ht="17.100000000000001" customHeight="1">
      <c r="A26" s="112"/>
      <c r="B26" s="113"/>
      <c r="C26" s="113"/>
      <c r="D26" s="113"/>
      <c r="E26" s="113"/>
      <c r="F26" s="114"/>
      <c r="G26" s="157" t="s">
        <v>88</v>
      </c>
      <c r="H26" s="158"/>
      <c r="I26" s="158"/>
      <c r="J26" s="158"/>
      <c r="K26" s="158"/>
      <c r="L26" s="159"/>
      <c r="M26" s="70">
        <v>34367</v>
      </c>
      <c r="N26" s="71"/>
      <c r="O26" s="71"/>
      <c r="P26" s="72"/>
      <c r="Q26" s="70">
        <v>34367</v>
      </c>
      <c r="R26" s="71"/>
      <c r="S26" s="71"/>
      <c r="T26" s="72"/>
      <c r="U26" s="70">
        <v>34367</v>
      </c>
      <c r="V26" s="71"/>
      <c r="W26" s="71"/>
      <c r="X26" s="72"/>
    </row>
    <row r="27" spans="1:27" ht="17.100000000000001" customHeight="1">
      <c r="A27" s="112"/>
      <c r="B27" s="113"/>
      <c r="C27" s="113"/>
      <c r="D27" s="113"/>
      <c r="E27" s="113"/>
      <c r="F27" s="114"/>
      <c r="G27" s="157" t="s">
        <v>89</v>
      </c>
      <c r="H27" s="158"/>
      <c r="I27" s="158"/>
      <c r="J27" s="158"/>
      <c r="K27" s="158"/>
      <c r="L27" s="159"/>
      <c r="M27" s="70">
        <v>49238</v>
      </c>
      <c r="N27" s="71"/>
      <c r="O27" s="71"/>
      <c r="P27" s="72"/>
      <c r="Q27" s="70">
        <v>49401</v>
      </c>
      <c r="R27" s="71"/>
      <c r="S27" s="71"/>
      <c r="T27" s="72"/>
      <c r="U27" s="70">
        <v>49561</v>
      </c>
      <c r="V27" s="71"/>
      <c r="W27" s="71"/>
      <c r="X27" s="72"/>
      <c r="Y27" s="10"/>
      <c r="Z27" s="10"/>
      <c r="AA27" s="10"/>
    </row>
    <row r="28" spans="1:27" ht="17.100000000000001" customHeight="1">
      <c r="A28" s="112"/>
      <c r="B28" s="113"/>
      <c r="C28" s="113"/>
      <c r="D28" s="113"/>
      <c r="E28" s="113"/>
      <c r="F28" s="114"/>
      <c r="G28" s="157" t="s">
        <v>36</v>
      </c>
      <c r="H28" s="158"/>
      <c r="I28" s="158"/>
      <c r="J28" s="158"/>
      <c r="K28" s="158"/>
      <c r="L28" s="159"/>
      <c r="M28" s="70">
        <v>88810</v>
      </c>
      <c r="N28" s="71"/>
      <c r="O28" s="71"/>
      <c r="P28" s="72"/>
      <c r="Q28" s="70">
        <v>89677</v>
      </c>
      <c r="R28" s="71"/>
      <c r="S28" s="71"/>
      <c r="T28" s="72"/>
      <c r="U28" s="70">
        <v>85399</v>
      </c>
      <c r="V28" s="71"/>
      <c r="W28" s="71"/>
      <c r="X28" s="72"/>
      <c r="Y28" s="12"/>
    </row>
    <row r="29" spans="1:27" ht="17.100000000000001" customHeight="1">
      <c r="A29" s="112"/>
      <c r="B29" s="113"/>
      <c r="C29" s="113"/>
      <c r="D29" s="113"/>
      <c r="E29" s="113"/>
      <c r="F29" s="114"/>
      <c r="G29" s="157" t="s">
        <v>90</v>
      </c>
      <c r="H29" s="158"/>
      <c r="I29" s="158"/>
      <c r="J29" s="158"/>
      <c r="K29" s="158"/>
      <c r="L29" s="159"/>
      <c r="M29" s="70">
        <v>90000</v>
      </c>
      <c r="N29" s="71"/>
      <c r="O29" s="71"/>
      <c r="P29" s="72"/>
      <c r="Q29" s="70">
        <v>90000</v>
      </c>
      <c r="R29" s="71"/>
      <c r="S29" s="71"/>
      <c r="T29" s="72"/>
      <c r="U29" s="70">
        <v>90000</v>
      </c>
      <c r="V29" s="71"/>
      <c r="W29" s="71"/>
      <c r="X29" s="72"/>
    </row>
    <row r="30" spans="1:27" ht="17.100000000000001" customHeight="1">
      <c r="A30" s="112"/>
      <c r="B30" s="113"/>
      <c r="C30" s="113"/>
      <c r="D30" s="113"/>
      <c r="E30" s="113"/>
      <c r="F30" s="114"/>
      <c r="G30" s="157" t="s">
        <v>37</v>
      </c>
      <c r="H30" s="158"/>
      <c r="I30" s="158"/>
      <c r="J30" s="158"/>
      <c r="K30" s="158"/>
      <c r="L30" s="159"/>
      <c r="M30" s="70">
        <v>35122</v>
      </c>
      <c r="N30" s="71"/>
      <c r="O30" s="71"/>
      <c r="P30" s="72"/>
      <c r="Q30" s="70">
        <v>33801</v>
      </c>
      <c r="R30" s="71"/>
      <c r="S30" s="71"/>
      <c r="T30" s="72"/>
      <c r="U30" s="70">
        <v>33690</v>
      </c>
      <c r="V30" s="71"/>
      <c r="W30" s="71"/>
      <c r="X30" s="72"/>
    </row>
    <row r="31" spans="1:27" ht="17.100000000000001" customHeight="1">
      <c r="A31" s="112"/>
      <c r="B31" s="113"/>
      <c r="C31" s="113"/>
      <c r="D31" s="113"/>
      <c r="E31" s="113"/>
      <c r="F31" s="114"/>
      <c r="G31" s="157" t="s">
        <v>0</v>
      </c>
      <c r="H31" s="158"/>
      <c r="I31" s="158"/>
      <c r="J31" s="158"/>
      <c r="K31" s="158"/>
      <c r="L31" s="159"/>
      <c r="M31" s="70">
        <v>45387</v>
      </c>
      <c r="N31" s="71"/>
      <c r="O31" s="71"/>
      <c r="P31" s="72"/>
      <c r="Q31" s="70">
        <v>56757</v>
      </c>
      <c r="R31" s="71"/>
      <c r="S31" s="71"/>
      <c r="T31" s="72"/>
      <c r="U31" s="70">
        <v>58241</v>
      </c>
      <c r="V31" s="71"/>
      <c r="W31" s="71"/>
      <c r="X31" s="72"/>
    </row>
    <row r="32" spans="1:27" ht="17.100000000000001" customHeight="1">
      <c r="A32" s="115"/>
      <c r="B32" s="116"/>
      <c r="C32" s="116"/>
      <c r="D32" s="116"/>
      <c r="E32" s="116"/>
      <c r="F32" s="117"/>
      <c r="G32" s="67" t="s">
        <v>91</v>
      </c>
      <c r="H32" s="68"/>
      <c r="I32" s="68"/>
      <c r="J32" s="68"/>
      <c r="K32" s="68"/>
      <c r="L32" s="69"/>
      <c r="M32" s="70">
        <v>663472</v>
      </c>
      <c r="N32" s="71"/>
      <c r="O32" s="71"/>
      <c r="P32" s="72"/>
      <c r="Q32" s="70">
        <v>696817</v>
      </c>
      <c r="R32" s="71"/>
      <c r="S32" s="71"/>
      <c r="T32" s="72"/>
      <c r="U32" s="70">
        <v>692967</v>
      </c>
      <c r="V32" s="71"/>
      <c r="W32" s="71"/>
      <c r="X32" s="72"/>
      <c r="AA32" s="12"/>
    </row>
    <row r="33" spans="1:28" ht="17.100000000000001" customHeight="1">
      <c r="A33" s="106" t="s">
        <v>38</v>
      </c>
      <c r="B33" s="107"/>
      <c r="C33" s="107"/>
      <c r="D33" s="107"/>
      <c r="E33" s="107"/>
      <c r="F33" s="108"/>
      <c r="G33" s="157" t="s">
        <v>87</v>
      </c>
      <c r="H33" s="158"/>
      <c r="I33" s="158"/>
      <c r="J33" s="158"/>
      <c r="K33" s="158"/>
      <c r="L33" s="159"/>
      <c r="M33" s="70">
        <v>4379</v>
      </c>
      <c r="N33" s="71"/>
      <c r="O33" s="71"/>
      <c r="P33" s="72"/>
      <c r="Q33" s="70">
        <v>4382</v>
      </c>
      <c r="R33" s="71"/>
      <c r="S33" s="71"/>
      <c r="T33" s="72"/>
      <c r="U33" s="70">
        <v>3448</v>
      </c>
      <c r="V33" s="71"/>
      <c r="W33" s="71"/>
      <c r="X33" s="72"/>
      <c r="Z33" s="12"/>
    </row>
    <row r="34" spans="1:28" ht="17.100000000000001" customHeight="1">
      <c r="A34" s="106" t="s">
        <v>83</v>
      </c>
      <c r="B34" s="107"/>
      <c r="C34" s="107"/>
      <c r="D34" s="107"/>
      <c r="E34" s="107"/>
      <c r="F34" s="108"/>
      <c r="G34" s="157" t="s">
        <v>92</v>
      </c>
      <c r="H34" s="158"/>
      <c r="I34" s="158"/>
      <c r="J34" s="158"/>
      <c r="K34" s="158"/>
      <c r="L34" s="159"/>
      <c r="M34" s="70">
        <v>38440</v>
      </c>
      <c r="N34" s="71"/>
      <c r="O34" s="71"/>
      <c r="P34" s="72"/>
      <c r="Q34" s="70">
        <v>38508</v>
      </c>
      <c r="R34" s="71"/>
      <c r="S34" s="71"/>
      <c r="T34" s="72"/>
      <c r="U34" s="70">
        <v>38923</v>
      </c>
      <c r="V34" s="71"/>
      <c r="W34" s="71"/>
      <c r="X34" s="72"/>
    </row>
    <row r="35" spans="1:28" ht="17.100000000000001" customHeight="1">
      <c r="A35" s="106" t="s">
        <v>39</v>
      </c>
      <c r="B35" s="107"/>
      <c r="C35" s="107"/>
      <c r="D35" s="107"/>
      <c r="E35" s="107"/>
      <c r="F35" s="108"/>
      <c r="G35" s="157" t="s">
        <v>92</v>
      </c>
      <c r="H35" s="158"/>
      <c r="I35" s="158"/>
      <c r="J35" s="158"/>
      <c r="K35" s="158"/>
      <c r="L35" s="159"/>
      <c r="M35" s="160">
        <v>616</v>
      </c>
      <c r="N35" s="161"/>
      <c r="O35" s="161"/>
      <c r="P35" s="162"/>
      <c r="Q35" s="160">
        <v>737</v>
      </c>
      <c r="R35" s="161"/>
      <c r="S35" s="161"/>
      <c r="T35" s="162"/>
      <c r="U35" s="160">
        <v>779</v>
      </c>
      <c r="V35" s="161"/>
      <c r="W35" s="161"/>
      <c r="X35" s="162"/>
    </row>
    <row r="36" spans="1:28" ht="17.100000000000001" customHeight="1">
      <c r="A36" s="106" t="s">
        <v>93</v>
      </c>
      <c r="B36" s="107"/>
      <c r="C36" s="107"/>
      <c r="D36" s="107"/>
      <c r="E36" s="107"/>
      <c r="F36" s="108"/>
      <c r="G36" s="157" t="s">
        <v>40</v>
      </c>
      <c r="H36" s="158"/>
      <c r="I36" s="158"/>
      <c r="J36" s="158"/>
      <c r="K36" s="158"/>
      <c r="L36" s="159"/>
      <c r="M36" s="70">
        <v>945</v>
      </c>
      <c r="N36" s="71"/>
      <c r="O36" s="71"/>
      <c r="P36" s="72"/>
      <c r="Q36" s="70">
        <v>946</v>
      </c>
      <c r="R36" s="71"/>
      <c r="S36" s="71"/>
      <c r="T36" s="72"/>
      <c r="U36" s="70">
        <v>1447</v>
      </c>
      <c r="V36" s="71"/>
      <c r="W36" s="71"/>
      <c r="X36" s="72"/>
      <c r="Y36" s="11"/>
      <c r="Z36" s="11"/>
      <c r="AA36" s="11"/>
      <c r="AB36" s="11"/>
    </row>
    <row r="37" spans="1:28" ht="17.100000000000001" customHeight="1">
      <c r="A37" s="106" t="s">
        <v>82</v>
      </c>
      <c r="B37" s="107"/>
      <c r="C37" s="107"/>
      <c r="D37" s="107"/>
      <c r="E37" s="107"/>
      <c r="F37" s="108"/>
      <c r="G37" s="157" t="s">
        <v>92</v>
      </c>
      <c r="H37" s="158"/>
      <c r="I37" s="158"/>
      <c r="J37" s="158"/>
      <c r="K37" s="158"/>
      <c r="L37" s="159"/>
      <c r="M37" s="70">
        <v>5340</v>
      </c>
      <c r="N37" s="71"/>
      <c r="O37" s="71"/>
      <c r="P37" s="72"/>
      <c r="Q37" s="70">
        <v>5345</v>
      </c>
      <c r="R37" s="71"/>
      <c r="S37" s="71"/>
      <c r="T37" s="72"/>
      <c r="U37" s="70">
        <v>5351</v>
      </c>
      <c r="V37" s="71"/>
      <c r="W37" s="71"/>
      <c r="X37" s="72"/>
    </row>
    <row r="38" spans="1:28" ht="17.100000000000001" customHeight="1">
      <c r="A38" s="118" t="s">
        <v>41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20"/>
      <c r="M38" s="70">
        <v>713912</v>
      </c>
      <c r="N38" s="71"/>
      <c r="O38" s="71"/>
      <c r="P38" s="72"/>
      <c r="Q38" s="70">
        <v>746735</v>
      </c>
      <c r="R38" s="71"/>
      <c r="S38" s="71"/>
      <c r="T38" s="72"/>
      <c r="U38" s="70">
        <v>742915</v>
      </c>
      <c r="V38" s="71"/>
      <c r="W38" s="71"/>
      <c r="X38" s="72"/>
      <c r="Y38" s="5"/>
      <c r="Z38" s="5"/>
      <c r="AA38" s="5"/>
      <c r="AB38" s="11"/>
    </row>
    <row r="39" spans="1:28" ht="13.5" customHeight="1">
      <c r="A39" s="7"/>
      <c r="B39" s="7"/>
      <c r="C39" s="7"/>
      <c r="D39" s="7"/>
      <c r="E39" s="7"/>
      <c r="F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7"/>
      <c r="T39" s="17"/>
      <c r="U39" s="17"/>
      <c r="V39" s="17"/>
      <c r="W39" s="17"/>
      <c r="X39" s="27" t="s">
        <v>26</v>
      </c>
      <c r="Y39" s="5"/>
      <c r="Z39" s="5"/>
      <c r="AA39" s="5"/>
      <c r="AB39" s="11"/>
    </row>
    <row r="40" spans="1:28" ht="15.95" customHeight="1">
      <c r="A40" s="15"/>
      <c r="B40" s="15"/>
      <c r="C40" s="15"/>
      <c r="D40" s="15"/>
      <c r="E40" s="1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5"/>
      <c r="S40" s="15"/>
      <c r="Y40" s="11"/>
      <c r="Z40" s="11"/>
      <c r="AA40" s="11"/>
      <c r="AB40" s="11"/>
    </row>
    <row r="41" spans="1:28" ht="13.5" customHeight="1">
      <c r="A41" s="15"/>
      <c r="B41" s="15"/>
      <c r="C41" s="15"/>
      <c r="D41" s="15"/>
      <c r="E41" s="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5"/>
      <c r="S41" s="15"/>
    </row>
    <row r="42" spans="1:28">
      <c r="A42" s="15"/>
      <c r="B42" s="15"/>
      <c r="C42" s="15"/>
      <c r="D42" s="15"/>
      <c r="E42" s="1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5"/>
      <c r="S42" s="15"/>
    </row>
  </sheetData>
  <mergeCells count="107">
    <mergeCell ref="U36:X36"/>
    <mergeCell ref="A38:L38"/>
    <mergeCell ref="M38:P38"/>
    <mergeCell ref="Q38:T38"/>
    <mergeCell ref="U38:X38"/>
    <mergeCell ref="A33:F33"/>
    <mergeCell ref="G33:L33"/>
    <mergeCell ref="M33:P33"/>
    <mergeCell ref="Q33:T33"/>
    <mergeCell ref="U33:X33"/>
    <mergeCell ref="A37:F37"/>
    <mergeCell ref="G37:L37"/>
    <mergeCell ref="M37:P37"/>
    <mergeCell ref="Q37:T37"/>
    <mergeCell ref="U37:X37"/>
    <mergeCell ref="A34:F34"/>
    <mergeCell ref="G34:L34"/>
    <mergeCell ref="M34:P34"/>
    <mergeCell ref="Q34:T34"/>
    <mergeCell ref="U34:X34"/>
    <mergeCell ref="A35:F35"/>
    <mergeCell ref="G35:L35"/>
    <mergeCell ref="M35:P35"/>
    <mergeCell ref="Q35:T35"/>
    <mergeCell ref="U35:X35"/>
    <mergeCell ref="A36:F36"/>
    <mergeCell ref="G36:L36"/>
    <mergeCell ref="M36:P36"/>
    <mergeCell ref="Q36:T36"/>
    <mergeCell ref="U26:X26"/>
    <mergeCell ref="G31:L31"/>
    <mergeCell ref="M31:P31"/>
    <mergeCell ref="Q31:T31"/>
    <mergeCell ref="U31:X31"/>
    <mergeCell ref="G32:L32"/>
    <mergeCell ref="M32:P32"/>
    <mergeCell ref="Q32:T32"/>
    <mergeCell ref="U32:X32"/>
    <mergeCell ref="G29:L29"/>
    <mergeCell ref="M29:P29"/>
    <mergeCell ref="Q29:T29"/>
    <mergeCell ref="U29:X29"/>
    <mergeCell ref="G30:L30"/>
    <mergeCell ref="M30:P30"/>
    <mergeCell ref="Q30:T30"/>
    <mergeCell ref="U30:X30"/>
    <mergeCell ref="A23:F32"/>
    <mergeCell ref="G23:L23"/>
    <mergeCell ref="M23:P23"/>
    <mergeCell ref="Q23:T23"/>
    <mergeCell ref="U23:X23"/>
    <mergeCell ref="G24:L24"/>
    <mergeCell ref="M24:P24"/>
    <mergeCell ref="Q24:T24"/>
    <mergeCell ref="U24:X24"/>
    <mergeCell ref="G25:L25"/>
    <mergeCell ref="G27:L27"/>
    <mergeCell ref="M27:P27"/>
    <mergeCell ref="Q27:T27"/>
    <mergeCell ref="U27:X27"/>
    <mergeCell ref="G28:L28"/>
    <mergeCell ref="M28:P28"/>
    <mergeCell ref="Q28:T28"/>
    <mergeCell ref="U28:X28"/>
    <mergeCell ref="M25:P25"/>
    <mergeCell ref="Q25:T25"/>
    <mergeCell ref="U25:X25"/>
    <mergeCell ref="G26:L26"/>
    <mergeCell ref="M26:P26"/>
    <mergeCell ref="Q26:T26"/>
    <mergeCell ref="A9:I9"/>
    <mergeCell ref="J9:N9"/>
    <mergeCell ref="O9:S9"/>
    <mergeCell ref="T9:X9"/>
    <mergeCell ref="A22:F22"/>
    <mergeCell ref="G22:L22"/>
    <mergeCell ref="M22:P22"/>
    <mergeCell ref="Q22:T22"/>
    <mergeCell ref="U22:X22"/>
    <mergeCell ref="A15:I15"/>
    <mergeCell ref="J15:N15"/>
    <mergeCell ref="A16:I16"/>
    <mergeCell ref="J16:N16"/>
    <mergeCell ref="O15:S15"/>
    <mergeCell ref="O16:S16"/>
    <mergeCell ref="T15:X15"/>
    <mergeCell ref="T16:X16"/>
    <mergeCell ref="A8:I8"/>
    <mergeCell ref="J8:N8"/>
    <mergeCell ref="O8:S8"/>
    <mergeCell ref="T8:X8"/>
    <mergeCell ref="J6:N6"/>
    <mergeCell ref="A6:I6"/>
    <mergeCell ref="O6:S6"/>
    <mergeCell ref="T6:X6"/>
    <mergeCell ref="A4:I4"/>
    <mergeCell ref="J4:N4"/>
    <mergeCell ref="O4:S4"/>
    <mergeCell ref="T4:X4"/>
    <mergeCell ref="A5:I5"/>
    <mergeCell ref="J5:N5"/>
    <mergeCell ref="O5:S5"/>
    <mergeCell ref="T5:X5"/>
    <mergeCell ref="A7:I7"/>
    <mergeCell ref="J7:N7"/>
    <mergeCell ref="O7:S7"/>
    <mergeCell ref="T7:X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</vt:lpstr>
      <vt:lpstr>23</vt:lpstr>
      <vt:lpstr>24</vt:lpstr>
      <vt:lpstr>'22'!Print_Area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2021-02-28T08:58:28Z</dcterms:modified>
</cp:coreProperties>
</file>