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E:\照会業務\"/>
    </mc:Choice>
  </mc:AlternateContent>
  <workbookProtection workbookAlgorithmName="SHA-512" workbookHashValue="u4GNOxmxzSgPgCl4uq2eaFuIKwf4iRdDWogzcDaCNo3WGwkjLwiH+ryDzL+DBDYygrLRuEw1kEsswfwIpS/QFA==" workbookSaltValue="0sB+uJ2oXn8L3CGGd8Cq0A==" workbookSpinCount="100000" lockStructure="1"/>
  <bookViews>
    <workbookView xWindow="-15" yWindow="6030" windowWidth="19230" windowHeight="60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AL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<sst xmlns="http://schemas.openxmlformats.org/spreadsheetml/2006/main" count="240" uniqueCount="126">
  <si>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</si>
  <si>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</si>
  <si>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</si>
  <si>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</si>
  <si>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</si>
  <si>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</si>
  <si>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</si>
  <si>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</si>
  <si>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</si>
  <si>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</si>
  <si>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</si>
  <si>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</si>
  <si>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</si>
  <si>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</si>
  <si>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</si>
  <si>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</si>
  <si>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</si>
  <si>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</si>
  <si>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</si>
  <si>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</si>
  <si>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</si>
  <si>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</si>
  <si>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</si>
  <si>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</si>
  <si>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</si>
  <si>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</si>
  <si>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</si>
  <si>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</si>
  <si>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</si>
  <si>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</si>
  <si>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</si>
  <si>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</si>
  <si>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</si>
  <si>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</si>
  <si>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</si>
  <si>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</si>
  <si>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</si>
  <si>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</si>
  <si>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</si>
  <si>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</si>
  <si>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</si>
  <si>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</si>
  <si>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</si>
  <si>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</si>
  <si>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</si>
  <si>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</si>
  <si>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</si>
  <si>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</si>
  <si>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</si>
  <si>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</si>
  <si>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</si>
  <si>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</si>
  <si>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</si>
  <si>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</si>
  <si>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</si>
  <si>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</si>
  <si>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</si>
  <si>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</si>
  <si>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</si>
  <si>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</si>
  <si>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</si>
  <si>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</si>
  <si>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</si>
  <si>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</si>
  <si>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</si>
  <si>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</si>
  <si>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</si>
  <si>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</si>
  <si>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</si>
  <si>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</si>
  <si>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</si>
  <si>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</si>
  <si>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</si>
  <si>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</si>
  <si>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</si>
  <si>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</si>
  <si>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</si>
  <si>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</si>
  <si>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</si>
  <si>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</si>
  <si>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</si>
  <si>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</si>
  <si>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</si>
  <si>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</si>
  <si>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</si>
  <si>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</si>
  <si>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</si>
  <si>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</si>
  <si>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</si>
  <si>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</si>
  <si>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</si>
  <si>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</si>
  <si>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</si>
  <si>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</si>
  <si>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</si>
  <si>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</si>
  <si>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</si>
  <si>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</si>
  <si>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</si>
  <si>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</si>
  <si>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</si>
  <si>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</si>
  <si>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</si>
  <si>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</si>
  <si>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</si>
  <si>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</si>
  <si>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</si>
  <si>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</si>
  <si>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</si>
  <si>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</si>
  <si>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</si>
  <si>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</si>
  <si>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</si>
  <si>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</si>
  <si>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</si>
  <si>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</si>
  <si>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</si>
  <si>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</si>
  <si>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</si>
  <si>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</si>
  <si>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</si>
  <si>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</si>
  <si>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</si>
  <si>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地域の生活排水を担う事業でありますので、引き続き事業運営を継続していきます。</t>
    <phoneticPr fontId="4"/>
  </si>
  <si>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に伴い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以上の様な状況から将来的に農集排事業経営は収入が減少し支出が増えていくことが予想されます。これに対する一つの対応策として近年では近接する下水道処理区に農集排処理区を統合し農集排の処理場を廃止することで、自治体全体の汚水処理費用を縮小する方策がとられている自治体もあります。しかし阿智村では下水道処理区と農集排処理区の距離が離れすぎていることと、地形的な問題もあること。それに加え統廃合の初期投資には大きな費用が掛かることが予想され、統廃合案は現実的ではないと考えています。
　今年度以降5年間では、施設の故障等は修繕の対応で維持管理を行い、継続して現況の事業の運営を行っていく計画です。
　平成28年度に料金改定を実施し4月使用分から新料金による使用料の徴収を行いました。平成29年度は前年度に経営戦略の策定が終了し委託料が減少した関係で、経費回収率と汚水処理原価にその影響が出ています。</t>
    <rPh sb="563" eb="565">
      <t>ヘイセイ</t>
    </rPh>
    <rPh sb="567" eb="569">
      <t>ネンド</t>
    </rPh>
    <rPh sb="570" eb="573">
      <t>ゼンネンド</t>
    </rPh>
    <rPh sb="574" eb="576">
      <t>ケイエイ</t>
    </rPh>
    <rPh sb="576" eb="578">
      <t>センリャク</t>
    </rPh>
    <rPh sb="579" eb="581">
      <t>サクテイ</t>
    </rPh>
    <rPh sb="582" eb="584">
      <t>シュウリョウ</t>
    </rPh>
    <rPh sb="585" eb="588">
      <t>イタクリョウ</t>
    </rPh>
    <rPh sb="589" eb="591">
      <t>ゲンショウ</t>
    </rPh>
    <rPh sb="593" eb="595">
      <t>カンケイ</t>
    </rPh>
    <rPh sb="597" eb="599">
      <t>ケイヒ</t>
    </rPh>
    <rPh sb="599" eb="601">
      <t>カイシュウ</t>
    </rPh>
    <rPh sb="601" eb="602">
      <t>リツ</t>
    </rPh>
    <rPh sb="603" eb="605">
      <t>オスイ</t>
    </rPh>
    <rPh sb="605" eb="607">
      <t>ショリ</t>
    </rPh>
    <rPh sb="607" eb="609">
      <t>ゲンカ</t>
    </rPh>
    <rPh sb="612" eb="614">
      <t>エイキョウ</t>
    </rPh>
    <rPh sb="615" eb="616">
      <t>デ</t>
    </rPh>
    <phoneticPr fontId="4"/>
  </si>
  <si>
    <t>　阿智村には農業集落排水の汚水処理場が4施設あり、平成10年度～平成15年度に供用開始され、現在15年～20年が経過しています。一番年数の経過している浪合の処理場では平成22年度に機能強化対策を策定し平成23年度に処理水槽の防食工事を実施しました。今後はさらに耐用年数を迎える機器の更新費用が増加していく見込みです。このことから平成26年度に4施設の機能診断及び整備構想を策定しました。これにより将来的に耐用年数を超える機器や設備を把握し計画的な投資による更新を行っていきます。</t>
    <rPh sb="124" eb="12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</si>
</sst>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5A-4678-A23C-D1FDD21A393F}"/>
            </c:ext>
          </c:extLst>
        </c:ser>
        <c:dLbls>
          <c:showLegendKey val="0"/>
          <c:showVal val="0"/>
          <c:showCatName val="0"/>
          <c:showSerName val="0"/>
          <c:showPercent val="0"/>
          <c:showBubbleSize val="0"/>
        </c:dLbls>
        <c:gapWidth val="150"/>
        <c:axId val="45468672"/>
        <c:axId val="689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6B5A-4678-A23C-D1FDD21A393F}"/>
            </c:ext>
          </c:extLst>
        </c:ser>
        <c:dLbls>
          <c:showLegendKey val="0"/>
          <c:showVal val="0"/>
          <c:showCatName val="0"/>
          <c:showSerName val="0"/>
          <c:showPercent val="0"/>
          <c:showBubbleSize val="0"/>
        </c:dLbls>
        <c:marker val="1"/>
        <c:smooth val="0"/>
        <c:axId val="45468672"/>
        <c:axId val="68930944"/>
      </c:lineChart>
      <c:dateAx>
        <c:axId val="45468672"/>
        <c:scaling>
          <c:orientation val="minMax"/>
        </c:scaling>
        <c:delete val="1"/>
        <c:axPos val="b"/>
        <c:numFmt formatCode="ge" sourceLinked="1"/>
        <c:majorTickMark val="none"/>
        <c:minorTickMark val="none"/>
        <c:tickLblPos val="none"/>
        <c:crossAx val="68930944"/>
        <c:crosses val="autoZero"/>
        <c:auto val="1"/>
        <c:lblOffset val="100"/>
        <c:baseTimeUnit val="years"/>
      </c:dateAx>
      <c:valAx>
        <c:axId val="689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27.53</c:v>
                </c:pt>
                <c:pt idx="1">
                  <c:v>25.65</c:v>
                </c:pt>
                <c:pt idx="2">
                  <c:v>25.41</c:v>
                </c:pt>
                <c:pt idx="3">
                  <c:v>26.94</c:v>
                </c:pt>
                <c:pt idx="4">
                  <c:v>26.71</c:v>
                </c:pt>
              </c:numCache>
            </c:numRef>
          </c:val>
          <c:extLst>
            <c:ext xmlns:c16="http://schemas.microsoft.com/office/drawing/2014/chart" uri="{C3380CC4-5D6E-409C-BE32-E72D297353CC}">
              <c16:uniqueId val="{00000000-6F49-44DD-8E3C-FB7FF8DD7000}"/>
            </c:ext>
          </c:extLst>
        </c:ser>
        <c:dLbls>
          <c:showLegendKey val="0"/>
          <c:showVal val="0"/>
          <c:showCatName val="0"/>
          <c:showSerName val="0"/>
          <c:showPercent val="0"/>
          <c:showBubbleSize val="0"/>
        </c:dLbls>
        <c:gapWidth val="150"/>
        <c:axId val="96640000"/>
        <c:axId val="966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F49-44DD-8E3C-FB7FF8DD7000}"/>
            </c:ext>
          </c:extLst>
        </c:ser>
        <c:dLbls>
          <c:showLegendKey val="0"/>
          <c:showVal val="0"/>
          <c:showCatName val="0"/>
          <c:showSerName val="0"/>
          <c:showPercent val="0"/>
          <c:showBubbleSize val="0"/>
        </c:dLbls>
        <c:marker val="1"/>
        <c:smooth val="0"/>
        <c:axId val="96640000"/>
        <c:axId val="96642176"/>
      </c:lineChart>
      <c:dateAx>
        <c:axId val="96640000"/>
        <c:scaling>
          <c:orientation val="minMax"/>
        </c:scaling>
        <c:delete val="1"/>
        <c:axPos val="b"/>
        <c:numFmt formatCode="ge" sourceLinked="1"/>
        <c:majorTickMark val="none"/>
        <c:minorTickMark val="none"/>
        <c:tickLblPos val="none"/>
        <c:crossAx val="96642176"/>
        <c:crosses val="autoZero"/>
        <c:auto val="1"/>
        <c:lblOffset val="100"/>
        <c:baseTimeUnit val="years"/>
      </c:dateAx>
      <c:valAx>
        <c:axId val="966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88.56</c:v>
                </c:pt>
                <c:pt idx="4">
                  <c:v>90.6</c:v>
                </c:pt>
              </c:numCache>
            </c:numRef>
          </c:val>
          <c:extLst>
            <c:ext xmlns:c16="http://schemas.microsoft.com/office/drawing/2014/chart" uri="{C3380CC4-5D6E-409C-BE32-E72D297353CC}">
              <c16:uniqueId val="{00000000-C40D-4BDB-B041-3945A98F2786}"/>
            </c:ext>
          </c:extLst>
        </c:ser>
        <c:dLbls>
          <c:showLegendKey val="0"/>
          <c:showVal val="0"/>
          <c:showCatName val="0"/>
          <c:showSerName val="0"/>
          <c:showPercent val="0"/>
          <c:showBubbleSize val="0"/>
        </c:dLbls>
        <c:gapWidth val="150"/>
        <c:axId val="96656768"/>
        <c:axId val="1077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40D-4BDB-B041-3945A98F2786}"/>
            </c:ext>
          </c:extLst>
        </c:ser>
        <c:dLbls>
          <c:showLegendKey val="0"/>
          <c:showVal val="0"/>
          <c:showCatName val="0"/>
          <c:showSerName val="0"/>
          <c:showPercent val="0"/>
          <c:showBubbleSize val="0"/>
        </c:dLbls>
        <c:marker val="1"/>
        <c:smooth val="0"/>
        <c:axId val="96656768"/>
        <c:axId val="107701760"/>
      </c:lineChart>
      <c:dateAx>
        <c:axId val="96656768"/>
        <c:scaling>
          <c:orientation val="minMax"/>
        </c:scaling>
        <c:delete val="1"/>
        <c:axPos val="b"/>
        <c:numFmt formatCode="ge" sourceLinked="1"/>
        <c:majorTickMark val="none"/>
        <c:minorTickMark val="none"/>
        <c:tickLblPos val="none"/>
        <c:crossAx val="107701760"/>
        <c:crosses val="autoZero"/>
        <c:auto val="1"/>
        <c:lblOffset val="100"/>
        <c:baseTimeUnit val="years"/>
      </c:dateAx>
      <c:valAx>
        <c:axId val="1077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97.32</c:v>
                </c:pt>
                <c:pt idx="1">
                  <c:v>102.74</c:v>
                </c:pt>
                <c:pt idx="2">
                  <c:v>102.21</c:v>
                </c:pt>
                <c:pt idx="3">
                  <c:v>102.77</c:v>
                </c:pt>
                <c:pt idx="4">
                  <c:v>103.34</c:v>
                </c:pt>
              </c:numCache>
            </c:numRef>
          </c:val>
          <c:extLst>
            <c:ext xmlns:c16="http://schemas.microsoft.com/office/drawing/2014/chart" uri="{C3380CC4-5D6E-409C-BE32-E72D297353CC}">
              <c16:uniqueId val="{00000000-48B1-45DF-8028-EC975C5E7B91}"/>
            </c:ext>
          </c:extLst>
        </c:ser>
        <c:dLbls>
          <c:showLegendKey val="0"/>
          <c:showVal val="0"/>
          <c:showCatName val="0"/>
          <c:showSerName val="0"/>
          <c:showPercent val="0"/>
          <c:showBubbleSize val="0"/>
        </c:dLbls>
        <c:gapWidth val="150"/>
        <c:axId val="82313600"/>
        <c:axId val="823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1-45DF-8028-EC975C5E7B91}"/>
            </c:ext>
          </c:extLst>
        </c:ser>
        <c:dLbls>
          <c:showLegendKey val="0"/>
          <c:showVal val="0"/>
          <c:showCatName val="0"/>
          <c:showSerName val="0"/>
          <c:showPercent val="0"/>
          <c:showBubbleSize val="0"/>
        </c:dLbls>
        <c:marker val="1"/>
        <c:smooth val="0"/>
        <c:axId val="82313600"/>
        <c:axId val="82315520"/>
      </c:lineChart>
      <c:dateAx>
        <c:axId val="82313600"/>
        <c:scaling>
          <c:orientation val="minMax"/>
        </c:scaling>
        <c:delete val="1"/>
        <c:axPos val="b"/>
        <c:numFmt formatCode="ge" sourceLinked="1"/>
        <c:majorTickMark val="none"/>
        <c:minorTickMark val="none"/>
        <c:tickLblPos val="none"/>
        <c:crossAx val="82315520"/>
        <c:crosses val="autoZero"/>
        <c:auto val="1"/>
        <c:lblOffset val="100"/>
        <c:baseTimeUnit val="years"/>
      </c:dateAx>
      <c:valAx>
        <c:axId val="82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0-4535-B83F-66EC6B024510}"/>
            </c:ext>
          </c:extLst>
        </c:ser>
        <c:dLbls>
          <c:showLegendKey val="0"/>
          <c:showVal val="0"/>
          <c:showCatName val="0"/>
          <c:showSerName val="0"/>
          <c:showPercent val="0"/>
          <c:showBubbleSize val="0"/>
        </c:dLbls>
        <c:gapWidth val="150"/>
        <c:axId val="84919040"/>
        <c:axId val="849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0-4535-B83F-66EC6B024510}"/>
            </c:ext>
          </c:extLst>
        </c:ser>
        <c:dLbls>
          <c:showLegendKey val="0"/>
          <c:showVal val="0"/>
          <c:showCatName val="0"/>
          <c:showSerName val="0"/>
          <c:showPercent val="0"/>
          <c:showBubbleSize val="0"/>
        </c:dLbls>
        <c:marker val="1"/>
        <c:smooth val="0"/>
        <c:axId val="84919040"/>
        <c:axId val="84920960"/>
      </c:lineChart>
      <c:dateAx>
        <c:axId val="84919040"/>
        <c:scaling>
          <c:orientation val="minMax"/>
        </c:scaling>
        <c:delete val="1"/>
        <c:axPos val="b"/>
        <c:numFmt formatCode="ge" sourceLinked="1"/>
        <c:majorTickMark val="none"/>
        <c:minorTickMark val="none"/>
        <c:tickLblPos val="none"/>
        <c:crossAx val="84920960"/>
        <c:crosses val="autoZero"/>
        <c:auto val="1"/>
        <c:lblOffset val="100"/>
        <c:baseTimeUnit val="years"/>
      </c:dateAx>
      <c:valAx>
        <c:axId val="849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C-46E2-8FA4-4410975DFAC5}"/>
            </c:ext>
          </c:extLst>
        </c:ser>
        <c:dLbls>
          <c:showLegendKey val="0"/>
          <c:showVal val="0"/>
          <c:showCatName val="0"/>
          <c:showSerName val="0"/>
          <c:showPercent val="0"/>
          <c:showBubbleSize val="0"/>
        </c:dLbls>
        <c:gapWidth val="150"/>
        <c:axId val="86272640"/>
        <c:axId val="862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C-46E2-8FA4-4410975DFAC5}"/>
            </c:ext>
          </c:extLst>
        </c:ser>
        <c:dLbls>
          <c:showLegendKey val="0"/>
          <c:showVal val="0"/>
          <c:showCatName val="0"/>
          <c:showSerName val="0"/>
          <c:showPercent val="0"/>
          <c:showBubbleSize val="0"/>
        </c:dLbls>
        <c:marker val="1"/>
        <c:smooth val="0"/>
        <c:axId val="86272640"/>
        <c:axId val="86295296"/>
      </c:lineChart>
      <c:dateAx>
        <c:axId val="86272640"/>
        <c:scaling>
          <c:orientation val="minMax"/>
        </c:scaling>
        <c:delete val="1"/>
        <c:axPos val="b"/>
        <c:numFmt formatCode="ge" sourceLinked="1"/>
        <c:majorTickMark val="none"/>
        <c:minorTickMark val="none"/>
        <c:tickLblPos val="none"/>
        <c:crossAx val="86295296"/>
        <c:crosses val="autoZero"/>
        <c:auto val="1"/>
        <c:lblOffset val="100"/>
        <c:baseTimeUnit val="years"/>
      </c:dateAx>
      <c:valAx>
        <c:axId val="86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F-4BC4-8088-65026603A8A1}"/>
            </c:ext>
          </c:extLst>
        </c:ser>
        <c:dLbls>
          <c:showLegendKey val="0"/>
          <c:showVal val="0"/>
          <c:showCatName val="0"/>
          <c:showSerName val="0"/>
          <c:showPercent val="0"/>
          <c:showBubbleSize val="0"/>
        </c:dLbls>
        <c:gapWidth val="150"/>
        <c:axId val="86531456"/>
        <c:axId val="865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F-4BC4-8088-65026603A8A1}"/>
            </c:ext>
          </c:extLst>
        </c:ser>
        <c:dLbls>
          <c:showLegendKey val="0"/>
          <c:showVal val="0"/>
          <c:showCatName val="0"/>
          <c:showSerName val="0"/>
          <c:showPercent val="0"/>
          <c:showBubbleSize val="0"/>
        </c:dLbls>
        <c:marker val="1"/>
        <c:smooth val="0"/>
        <c:axId val="86531456"/>
        <c:axId val="86554112"/>
      </c:lineChart>
      <c:dateAx>
        <c:axId val="86531456"/>
        <c:scaling>
          <c:orientation val="minMax"/>
        </c:scaling>
        <c:delete val="1"/>
        <c:axPos val="b"/>
        <c:numFmt formatCode="ge" sourceLinked="1"/>
        <c:majorTickMark val="none"/>
        <c:minorTickMark val="none"/>
        <c:tickLblPos val="none"/>
        <c:crossAx val="86554112"/>
        <c:crosses val="autoZero"/>
        <c:auto val="1"/>
        <c:lblOffset val="100"/>
        <c:baseTimeUnit val="years"/>
      </c:dateAx>
      <c:valAx>
        <c:axId val="865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FA-401D-9537-6E812AA6E577}"/>
            </c:ext>
          </c:extLst>
        </c:ser>
        <c:dLbls>
          <c:showLegendKey val="0"/>
          <c:showVal val="0"/>
          <c:showCatName val="0"/>
          <c:showSerName val="0"/>
          <c:showPercent val="0"/>
          <c:showBubbleSize val="0"/>
        </c:dLbls>
        <c:gapWidth val="150"/>
        <c:axId val="87633920"/>
        <c:axId val="87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A-401D-9537-6E812AA6E577}"/>
            </c:ext>
          </c:extLst>
        </c:ser>
        <c:dLbls>
          <c:showLegendKey val="0"/>
          <c:showVal val="0"/>
          <c:showCatName val="0"/>
          <c:showSerName val="0"/>
          <c:showPercent val="0"/>
          <c:showBubbleSize val="0"/>
        </c:dLbls>
        <c:marker val="1"/>
        <c:smooth val="0"/>
        <c:axId val="87633920"/>
        <c:axId val="87635840"/>
      </c:lineChart>
      <c:dateAx>
        <c:axId val="87633920"/>
        <c:scaling>
          <c:orientation val="minMax"/>
        </c:scaling>
        <c:delete val="1"/>
        <c:axPos val="b"/>
        <c:numFmt formatCode="ge" sourceLinked="1"/>
        <c:majorTickMark val="none"/>
        <c:minorTickMark val="none"/>
        <c:tickLblPos val="none"/>
        <c:crossAx val="87635840"/>
        <c:crosses val="autoZero"/>
        <c:auto val="1"/>
        <c:lblOffset val="100"/>
        <c:baseTimeUnit val="years"/>
      </c:dateAx>
      <c:valAx>
        <c:axId val="87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32.65</c:v>
                </c:pt>
                <c:pt idx="1">
                  <c:v>0</c:v>
                </c:pt>
                <c:pt idx="2">
                  <c:v>0</c:v>
                </c:pt>
                <c:pt idx="3">
                  <c:v>0</c:v>
                </c:pt>
                <c:pt idx="4">
                  <c:v>0</c:v>
                </c:pt>
              </c:numCache>
            </c:numRef>
          </c:val>
          <c:extLst>
            <c:ext xmlns:c16="http://schemas.microsoft.com/office/drawing/2014/chart" uri="{C3380CC4-5D6E-409C-BE32-E72D297353CC}">
              <c16:uniqueId val="{00000000-BF38-4A6E-9979-BD478AE3AC55}"/>
            </c:ext>
          </c:extLst>
        </c:ser>
        <c:dLbls>
          <c:showLegendKey val="0"/>
          <c:showVal val="0"/>
          <c:showCatName val="0"/>
          <c:showSerName val="0"/>
          <c:showPercent val="0"/>
          <c:showBubbleSize val="0"/>
        </c:dLbls>
        <c:gapWidth val="150"/>
        <c:axId val="87648512"/>
        <c:axId val="876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BF38-4A6E-9979-BD478AE3AC55}"/>
            </c:ext>
          </c:extLst>
        </c:ser>
        <c:dLbls>
          <c:showLegendKey val="0"/>
          <c:showVal val="0"/>
          <c:showCatName val="0"/>
          <c:showSerName val="0"/>
          <c:showPercent val="0"/>
          <c:showBubbleSize val="0"/>
        </c:dLbls>
        <c:marker val="1"/>
        <c:smooth val="0"/>
        <c:axId val="87648512"/>
        <c:axId val="87683456"/>
      </c:lineChart>
      <c:dateAx>
        <c:axId val="87648512"/>
        <c:scaling>
          <c:orientation val="minMax"/>
        </c:scaling>
        <c:delete val="1"/>
        <c:axPos val="b"/>
        <c:numFmt formatCode="ge" sourceLinked="1"/>
        <c:majorTickMark val="none"/>
        <c:minorTickMark val="none"/>
        <c:tickLblPos val="none"/>
        <c:crossAx val="87683456"/>
        <c:crosses val="autoZero"/>
        <c:auto val="1"/>
        <c:lblOffset val="100"/>
        <c:baseTimeUnit val="years"/>
      </c:dateAx>
      <c:valAx>
        <c:axId val="87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80.680000000000007</c:v>
                </c:pt>
                <c:pt idx="1">
                  <c:v>75.17</c:v>
                </c:pt>
                <c:pt idx="2">
                  <c:v>65.13</c:v>
                </c:pt>
                <c:pt idx="3">
                  <c:v>66.16</c:v>
                </c:pt>
                <c:pt idx="4">
                  <c:v>77.260000000000005</c:v>
                </c:pt>
              </c:numCache>
            </c:numRef>
          </c:val>
          <c:extLst>
            <c:ext xmlns:c16="http://schemas.microsoft.com/office/drawing/2014/chart" uri="{C3380CC4-5D6E-409C-BE32-E72D297353CC}">
              <c16:uniqueId val="{00000000-EBAE-4105-8E4C-756216ADDF31}"/>
            </c:ext>
          </c:extLst>
        </c:ser>
        <c:dLbls>
          <c:showLegendKey val="0"/>
          <c:showVal val="0"/>
          <c:showCatName val="0"/>
          <c:showSerName val="0"/>
          <c:showPercent val="0"/>
          <c:showBubbleSize val="0"/>
        </c:dLbls>
        <c:gapWidth val="150"/>
        <c:axId val="88377984"/>
        <c:axId val="883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EBAE-4105-8E4C-756216ADDF31}"/>
            </c:ext>
          </c:extLst>
        </c:ser>
        <c:dLbls>
          <c:showLegendKey val="0"/>
          <c:showVal val="0"/>
          <c:showCatName val="0"/>
          <c:showSerName val="0"/>
          <c:showPercent val="0"/>
          <c:showBubbleSize val="0"/>
        </c:dLbls>
        <c:marker val="1"/>
        <c:smooth val="0"/>
        <c:axId val="88377984"/>
        <c:axId val="88384256"/>
      </c:lineChart>
      <c:dateAx>
        <c:axId val="88377984"/>
        <c:scaling>
          <c:orientation val="minMax"/>
        </c:scaling>
        <c:delete val="1"/>
        <c:axPos val="b"/>
        <c:numFmt formatCode="ge" sourceLinked="1"/>
        <c:majorTickMark val="none"/>
        <c:minorTickMark val="none"/>
        <c:tickLblPos val="none"/>
        <c:crossAx val="88384256"/>
        <c:crosses val="autoZero"/>
        <c:auto val="1"/>
        <c:lblOffset val="100"/>
        <c:baseTimeUnit val="years"/>
      </c:dateAx>
      <c:valAx>
        <c:axId val="883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211.76</c:v>
                </c:pt>
                <c:pt idx="1">
                  <c:v>230.3</c:v>
                </c:pt>
                <c:pt idx="2">
                  <c:v>266.8</c:v>
                </c:pt>
                <c:pt idx="3">
                  <c:v>298.66000000000003</c:v>
                </c:pt>
                <c:pt idx="4">
                  <c:v>270.45</c:v>
                </c:pt>
              </c:numCache>
            </c:numRef>
          </c:val>
          <c:extLst>
            <c:ext xmlns:c16="http://schemas.microsoft.com/office/drawing/2014/chart" uri="{C3380CC4-5D6E-409C-BE32-E72D297353CC}">
              <c16:uniqueId val="{00000000-1517-43AD-BD0C-3D1AC563E530}"/>
            </c:ext>
          </c:extLst>
        </c:ser>
        <c:dLbls>
          <c:showLegendKey val="0"/>
          <c:showVal val="0"/>
          <c:showCatName val="0"/>
          <c:showSerName val="0"/>
          <c:showPercent val="0"/>
          <c:showBubbleSize val="0"/>
        </c:dLbls>
        <c:gapWidth val="150"/>
        <c:axId val="96615040"/>
        <c:axId val="966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1517-43AD-BD0C-3D1AC563E530}"/>
            </c:ext>
          </c:extLst>
        </c:ser>
        <c:dLbls>
          <c:showLegendKey val="0"/>
          <c:showVal val="0"/>
          <c:showCatName val="0"/>
          <c:showSerName val="0"/>
          <c:showPercent val="0"/>
          <c:showBubbleSize val="0"/>
        </c:dLbls>
        <c:marker val="1"/>
        <c:smooth val="0"/>
        <c:axId val="96615040"/>
        <c:axId val="96621312"/>
      </c:lineChart>
      <c:dateAx>
        <c:axId val="96615040"/>
        <c:scaling>
          <c:orientation val="minMax"/>
        </c:scaling>
        <c:delete val="1"/>
        <c:axPos val="b"/>
        <c:numFmt formatCode="ge" sourceLinked="1"/>
        <c:majorTickMark val="none"/>
        <c:minorTickMark val="none"/>
        <c:tickLblPos val="none"/>
        <c:crossAx val="96621312"/>
        <c:crosses val="autoZero"/>
        <c:auto val="1"/>
        <c:lblOffset val="100"/>
        <c:baseTimeUnit val="years"/>
      </c:dateAx>
      <c:valAx>
        <c:axId val="966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阿智村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6576</v>
      </c>
      <c r="AM8" s="49"/>
      <c r="AN8" s="49"/>
      <c r="AO8" s="49"/>
      <c r="AP8" s="49"/>
      <c r="AQ8" s="49"/>
      <c r="AR8" s="49"/>
      <c r="AS8" s="49"/>
      <c r="AT8" s="44">
        <f>データ!T6</f>
        <v>214.43</v>
      </c>
      <c r="AU8" s="44"/>
      <c r="AV8" s="44"/>
      <c r="AW8" s="44"/>
      <c r="AX8" s="44"/>
      <c r="AY8" s="44"/>
      <c r="AZ8" s="44"/>
      <c r="BA8" s="44"/>
      <c r="BB8" s="44">
        <f>データ!U6</f>
        <v>30.67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16.170000000000002</v>
      </c>
      <c r="Q10" s="44"/>
      <c r="R10" s="44"/>
      <c r="S10" s="44"/>
      <c r="T10" s="44"/>
      <c r="U10" s="44"/>
      <c r="V10" s="44"/>
      <c r="W10" s="44">
        <f>データ!Q6</f>
        <v>78.69</v>
      </c>
      <c r="X10" s="44"/>
      <c r="Y10" s="44"/>
      <c r="Z10" s="44"/>
      <c r="AA10" s="44"/>
      <c r="AB10" s="44"/>
      <c r="AC10" s="44"/>
      <c r="AD10" s="49">
        <f>データ!R6</f>
        <v>3218</v>
      </c>
      <c r="AE10" s="49"/>
      <c r="AF10" s="49"/>
      <c r="AG10" s="49"/>
      <c r="AH10" s="49"/>
      <c r="AI10" s="49"/>
      <c r="AJ10" s="49"/>
      <c r="AK10" s="2"/>
      <c r="AL10" s="49">
        <f>データ!V6</f>
        <v>1053</v>
      </c>
      <c r="AM10" s="49"/>
      <c r="AN10" s="49"/>
      <c r="AO10" s="49"/>
      <c r="AP10" s="49"/>
      <c r="AQ10" s="49"/>
      <c r="AR10" s="49"/>
      <c r="AS10" s="49"/>
      <c r="AT10" s="44">
        <f>データ!W6</f>
        <v>0.44</v>
      </c>
      <c r="AU10" s="44"/>
      <c r="AV10" s="44"/>
      <c r="AW10" s="44"/>
      <c r="AX10" s="44"/>
      <c r="AY10" s="44"/>
      <c r="AZ10" s="44"/>
      <c r="BA10" s="44"/>
      <c r="BB10" s="44">
        <f>データ!X6</f>
        <v>2393.1799999999998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xA3x/9yxWOXubuUZgg0Hj91HZRkTJwWp4Zyx2VpPbsw5l8tC6k4YN8XQHyhaH52M48VfdrxpbWMZ9e+4UvuGpQ==" saltValue="Yr0Ea/QA0nG1bnuOvTMO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204072</v>
      </c>
      <c r="D6" s="32">
        <f t="shared" si="3"/>
        <v>47</v>
      </c>
      <c r="E6" s="32">
        <f t="shared" si="3"/>
        <v>17</v>
      </c>
      <c r="F6" s="32">
        <f t="shared" si="3"/>
        <v>5</v>
      </c>
      <c r="G6" s="32">
        <f t="shared" si="3"/>
        <v>0</v>
      </c>
      <c r="H6" s="32" t="str">
        <f t="shared" si="3"/>
        <v>長野県　阿智村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16.170000000000002</v>
      </c>
      <c r="Q6" s="33">
        <f t="shared" si="3"/>
        <v>78.69</v>
      </c>
      <c r="R6" s="33">
        <f t="shared" si="3"/>
        <v>3218</v>
      </c>
      <c r="S6" s="33">
        <f t="shared" si="3"/>
        <v>6576</v>
      </c>
      <c r="T6" s="33">
        <f t="shared" si="3"/>
        <v>214.43</v>
      </c>
      <c r="U6" s="33">
        <f t="shared" si="3"/>
        <v>30.67</v>
      </c>
      <c r="V6" s="33">
        <f t="shared" si="3"/>
        <v>1053</v>
      </c>
      <c r="W6" s="33">
        <f t="shared" si="3"/>
        <v>0.44</v>
      </c>
      <c r="X6" s="33">
        <f t="shared" si="3"/>
        <v>2393.1799999999998</v>
      </c>
      <c r="Y6" s="34">
        <f>IF(Y7="",NA(),Y7)</f>
        <v>97.32</v>
      </c>
      <c r="Z6" s="34">
        <f t="shared" ref="Z6:AH6" si="4">IF(Z7="",NA(),Z7)</f>
        <v>102.74</v>
      </c>
      <c r="AA6" s="34">
        <f t="shared" si="4"/>
        <v>102.21</v>
      </c>
      <c r="AB6" s="34">
        <f t="shared" si="4"/>
        <v>102.77</v>
      </c>
      <c r="AC6" s="34">
        <f t="shared" si="4"/>
        <v>103.34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32.65</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80.680000000000007</v>
      </c>
      <c r="BR6" s="34">
        <f t="shared" ref="BR6:BZ6" si="8">IF(BR7="",NA(),BR7)</f>
        <v>75.17</v>
      </c>
      <c r="BS6" s="34">
        <f t="shared" si="8"/>
        <v>65.13</v>
      </c>
      <c r="BT6" s="34">
        <f t="shared" si="8"/>
        <v>66.16</v>
      </c>
      <c r="BU6" s="34">
        <f t="shared" si="8"/>
        <v>77.260000000000005</v>
      </c>
      <c r="BV6" s="34">
        <f t="shared" si="8"/>
        <v>50.9</v>
      </c>
      <c r="BW6" s="34">
        <f t="shared" si="8"/>
        <v>50.82</v>
      </c>
      <c r="BX6" s="34">
        <f t="shared" si="8"/>
        <v>52.19</v>
      </c>
      <c r="BY6" s="34">
        <f t="shared" si="8"/>
        <v>55.32</v>
      </c>
      <c r="BZ6" s="34">
        <f t="shared" si="8"/>
        <v>59.8</v>
      </c>
      <c r="CA6" s="33" t="str">
        <f>IF(CA7="","",IF(CA7="-","【-】","【"&amp;SUBSTITUTE(TEXT(CA7,"#,##0.00"),"-","△")&amp;"】"))</f>
        <v>【60.64】</v>
      </c>
      <c r="CB6" s="34">
        <f>IF(CB7="",NA(),CB7)</f>
        <v>211.76</v>
      </c>
      <c r="CC6" s="34">
        <f t="shared" ref="CC6:CK6" si="9">IF(CC7="",NA(),CC7)</f>
        <v>230.3</v>
      </c>
      <c r="CD6" s="34">
        <f t="shared" si="9"/>
        <v>266.8</v>
      </c>
      <c r="CE6" s="34">
        <f t="shared" si="9"/>
        <v>298.66000000000003</v>
      </c>
      <c r="CF6" s="34">
        <f t="shared" si="9"/>
        <v>270.45</v>
      </c>
      <c r="CG6" s="34">
        <f t="shared" si="9"/>
        <v>293.27</v>
      </c>
      <c r="CH6" s="34">
        <f t="shared" si="9"/>
        <v>300.52</v>
      </c>
      <c r="CI6" s="34">
        <f t="shared" si="9"/>
        <v>296.14</v>
      </c>
      <c r="CJ6" s="34">
        <f t="shared" si="9"/>
        <v>283.17</v>
      </c>
      <c r="CK6" s="34">
        <f t="shared" si="9"/>
        <v>263.76</v>
      </c>
      <c r="CL6" s="33" t="str">
        <f>IF(CL7="","",IF(CL7="-","【-】","【"&amp;SUBSTITUTE(TEXT(CL7,"#,##0.00"),"-","△")&amp;"】"))</f>
        <v>【255.52】</v>
      </c>
      <c r="CM6" s="34">
        <f>IF(CM7="",NA(),CM7)</f>
        <v>27.53</v>
      </c>
      <c r="CN6" s="34">
        <f t="shared" ref="CN6:CV6" si="10">IF(CN7="",NA(),CN7)</f>
        <v>25.65</v>
      </c>
      <c r="CO6" s="34">
        <f t="shared" si="10"/>
        <v>25.41</v>
      </c>
      <c r="CP6" s="34">
        <f t="shared" si="10"/>
        <v>26.94</v>
      </c>
      <c r="CQ6" s="34">
        <f t="shared" si="10"/>
        <v>26.71</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88.56</v>
      </c>
      <c r="DB6" s="34">
        <f t="shared" si="11"/>
        <v>90.6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204072</v>
      </c>
      <c r="D7" s="36">
        <v>47</v>
      </c>
      <c r="E7" s="36">
        <v>17</v>
      </c>
      <c r="F7" s="36">
        <v>5</v>
      </c>
      <c r="G7" s="36">
        <v>0</v>
      </c>
      <c r="H7" s="36" t="s">
        <v>110</v>
      </c>
      <c r="I7" s="36" t="s">
        <v>111</v>
      </c>
      <c r="J7" s="36" t="s">
        <v>112</v>
      </c>
      <c r="K7" s="36" t="s">
        <v>113</v>
      </c>
      <c r="L7" s="36" t="s">
        <v>114</v>
      </c>
      <c r="M7" s="36" t="s">
        <v>115</v>
      </c>
      <c r="N7" s="37" t="s">
        <v>116</v>
      </c>
      <c r="O7" s="37" t="s">
        <v>117</v>
      </c>
      <c r="P7" s="37">
        <v>16.170000000000002</v>
      </c>
      <c r="Q7" s="37">
        <v>78.69</v>
      </c>
      <c r="R7" s="37">
        <v>3218</v>
      </c>
      <c r="S7" s="37">
        <v>6576</v>
      </c>
      <c r="T7" s="37">
        <v>214.43</v>
      </c>
      <c r="U7" s="37">
        <v>30.67</v>
      </c>
      <c r="V7" s="37">
        <v>1053</v>
      </c>
      <c r="W7" s="37">
        <v>0.44</v>
      </c>
      <c r="X7" s="37">
        <v>2393.1799999999998</v>
      </c>
      <c r="Y7" s="37">
        <v>97.32</v>
      </c>
      <c r="Z7" s="37">
        <v>102.74</v>
      </c>
      <c r="AA7" s="37">
        <v>102.21</v>
      </c>
      <c r="AB7" s="37">
        <v>102.77</v>
      </c>
      <c r="AC7" s="37">
        <v>103.34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32.65</v>
      </c>
      <c r="BG7" s="37">
        <v>0</v>
      </c>
      <c r="BH7" s="37">
        <v>0</v>
      </c>
      <c r="BI7" s="37">
        <v>0</v>
      </c>
      <c r="BJ7" s="37">
        <v>0</v>
      </c>
      <c r="BK7" s="37">
        <v>1126.77</v>
      </c>
      <c r="BL7" s="37">
        <v>1044.8</v>
      </c>
      <c r="BM7" s="37">
        <v>1081.8</v>
      </c>
      <c r="BN7" s="37">
        <v>974.93</v>
      </c>
      <c r="BO7" s="37">
        <v>855.8</v>
      </c>
      <c r="BP7" s="37">
        <v>814.89</v>
      </c>
      <c r="BQ7" s="37">
        <v>80.680000000000007</v>
      </c>
      <c r="BR7" s="37">
        <v>75.17</v>
      </c>
      <c r="BS7" s="37">
        <v>65.13</v>
      </c>
      <c r="BT7" s="37">
        <v>66.16</v>
      </c>
      <c r="BU7" s="37">
        <v>77.260000000000005</v>
      </c>
      <c r="BV7" s="37">
        <v>50.9</v>
      </c>
      <c r="BW7" s="37">
        <v>50.82</v>
      </c>
      <c r="BX7" s="37">
        <v>52.19</v>
      </c>
      <c r="BY7" s="37">
        <v>55.32</v>
      </c>
      <c r="BZ7" s="37">
        <v>59.8</v>
      </c>
      <c r="CA7" s="37">
        <v>60.64</v>
      </c>
      <c r="CB7" s="37">
        <v>211.76</v>
      </c>
      <c r="CC7" s="37">
        <v>230.3</v>
      </c>
      <c r="CD7" s="37">
        <v>266.8</v>
      </c>
      <c r="CE7" s="37">
        <v>298.66000000000003</v>
      </c>
      <c r="CF7" s="37">
        <v>270.45</v>
      </c>
      <c r="CG7" s="37">
        <v>293.27</v>
      </c>
      <c r="CH7" s="37">
        <v>300.52</v>
      </c>
      <c r="CI7" s="37">
        <v>296.14</v>
      </c>
      <c r="CJ7" s="37">
        <v>283.17</v>
      </c>
      <c r="CK7" s="37">
        <v>263.76</v>
      </c>
      <c r="CL7" s="37">
        <v>255.52</v>
      </c>
      <c r="CM7" s="37">
        <v>27.53</v>
      </c>
      <c r="CN7" s="37">
        <v>25.65</v>
      </c>
      <c r="CO7" s="37">
        <v>25.41</v>
      </c>
      <c r="CP7" s="37">
        <v>26.94</v>
      </c>
      <c r="CQ7" s="37">
        <v>26.71</v>
      </c>
      <c r="CR7" s="37">
        <v>53.78</v>
      </c>
      <c r="CS7" s="37">
        <v>53.24</v>
      </c>
      <c r="CT7" s="37">
        <v>52.31</v>
      </c>
      <c r="CU7" s="37">
        <v>60.65</v>
      </c>
      <c r="CV7" s="37">
        <v>51.75</v>
      </c>
      <c r="CW7" s="37">
        <v>52.49</v>
      </c>
      <c r="CX7" s="37">
        <v>100</v>
      </c>
      <c r="CY7" s="37">
        <v>100</v>
      </c>
      <c r="CZ7" s="37">
        <v>100</v>
      </c>
      <c r="DA7" s="37">
        <v>88.56</v>
      </c>
      <c r="DB7" s="37">
        <v>90.6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2019-02-28T07:32:30Z</cp:lastPrinted>
  <dcterms:created xsi:type="dcterms:W3CDTF">2018-12-03T09:24:40Z</dcterms:created>
  <dcterms:modified xsi:type="dcterms:W3CDTF">2019-02-28T07:32:34Z</dcterms:modified>
</cp:coreProperties>
</file>